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tabRatio="832" firstSheet="4" activeTab="7"/>
  </bookViews>
  <sheets>
    <sheet name="封面" sheetId="29" r:id="rId1"/>
    <sheet name="目录" sheetId="30" r:id="rId2"/>
    <sheet name="表一公共预算收支表" sheetId="116" r:id="rId3"/>
    <sheet name="表二公共预算支出经济分类调整表" sheetId="127" r:id="rId4"/>
    <sheet name="表三政府性基金收支调整表" sheetId="118" r:id="rId5"/>
    <sheet name="表四国有资本经营预算收支调整表（本表乡镇为空）" sheetId="128" r:id="rId6"/>
    <sheet name="表五社会保险基金收支调整表（本表乡镇为空） " sheetId="129" r:id="rId7"/>
    <sheet name="表六一般公共预算支出县级项目变动表" sheetId="130" r:id="rId8"/>
  </sheets>
  <externalReferences>
    <externalReference r:id="rId9"/>
    <externalReference r:id="rId10"/>
    <externalReference r:id="rId11"/>
    <externalReference r:id="rId12"/>
  </externalReferences>
  <definedNames>
    <definedName name="_xlnm._FilterDatabase" hidden="1">#REF!</definedName>
    <definedName name="_Order1" hidden="1">255</definedName>
    <definedName name="_Order2" hidden="1">255</definedName>
    <definedName name="a">#REF!</definedName>
    <definedName name="aaaa">#REF!</definedName>
    <definedName name="AccessDatabase" hidden="1">"D:\文_件\省长专项\2000省长专项审批.mdb"</definedName>
    <definedName name="bbb">#REF!</definedName>
    <definedName name="ccc">#REF!</definedName>
    <definedName name="Database" hidden="1">#REF!</definedName>
    <definedName name="database2">#REF!</definedName>
    <definedName name="database3">#REF!</definedName>
    <definedName name="fg">#REF!</definedName>
    <definedName name="gxxe2003">'[1]P1012001'!$A$6:$E$117</definedName>
    <definedName name="gxxe20032">'[2]P1012001'!$A$6:$E$117</definedName>
    <definedName name="hhhh">#REF!</definedName>
    <definedName name="kkkk">#REF!</definedName>
    <definedName name="_xlnm.Print_Area" localSheetId="2">表一公共预算收支表!$A$1:$L$84</definedName>
    <definedName name="_xlnm.Print_Area" hidden="1">#REF!</definedName>
    <definedName name="Print_Area_MI">#REF!</definedName>
    <definedName name="_xlnm.Print_Titles" localSheetId="4">表三政府性基金收支调整表!$1:$3</definedName>
    <definedName name="_xlnm.Print_Titles" localSheetId="2">表一公共预算收支表!$1:$4</definedName>
    <definedName name="_xlnm.Print_Titles" hidden="1">#REF!</definedName>
    <definedName name="zhe">#REF!</definedName>
    <definedName name="表4">#REF!</definedName>
    <definedName name="城维费">#REF!</definedName>
    <definedName name="大调动">#REF!</definedName>
    <definedName name="地区名称">#REF!</definedName>
    <definedName name="鹅eee">#REF!</definedName>
    <definedName name="饿">#REF!</definedName>
    <definedName name="汇率">#REF!</definedName>
    <definedName name="胶">#REF!</definedName>
    <definedName name="结构">#REF!</definedName>
    <definedName name="经7">#REF!</definedName>
    <definedName name="经二7">#REF!</definedName>
    <definedName name="经二8">#REF!</definedName>
    <definedName name="经一7">#REF!</definedName>
    <definedName name="전">#REF!</definedName>
    <definedName name="주택사업본부">#REF!</definedName>
    <definedName name="철구사업본부">#REF!</definedName>
    <definedName name="全额差额比例">'[3]C01-1'!#REF!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是">#REF!</definedName>
    <definedName name="脱钩">#REF!</definedName>
    <definedName name="位次d">[4]四月份月报!#REF!</definedName>
    <definedName name="先征后返徐2">#REF!</definedName>
    <definedName name="预备费分项目">#REF!</definedName>
    <definedName name="综合">#REF!</definedName>
    <definedName name="综核">#REF!</definedName>
    <definedName name="_ESF8902" localSheetId="3">表二公共预算支出经济分类调整表!$B$2:$AB$2</definedName>
    <definedName name="_ESF8903" localSheetId="3">表二公共预算支出经济分类调整表!$B$4:$AB$4</definedName>
    <definedName name="_ESF8904" localSheetId="3">表二公共预算支出经济分类调整表!#REF!</definedName>
    <definedName name="_ESF8905" localSheetId="3">表二公共预算支出经济分类调整表!#REF!</definedName>
    <definedName name="_ESF8906" localSheetId="3">表二公共预算支出经济分类调整表!$B$5:$AB$27</definedName>
    <definedName name="_EST1541" localSheetId="3">表二公共预算支出经济分类调整表!$B$2:$AB$27</definedName>
    <definedName name="Database" localSheetId="3" hidden="1">#REF!</definedName>
    <definedName name="_xlnm.Print_Area" localSheetId="3">表二公共预算支出经济分类调整表!$A$1:$AE$27</definedName>
    <definedName name="_xlnm.Print_Titles" localSheetId="3">表二公共预算支出经济分类调整表!$A:$A,表二公共预算支出经济分类调整表!$1:$4</definedName>
    <definedName name="表4" localSheetId="3">#REF!</definedName>
    <definedName name="_xlnm.Print_Titles" localSheetId="5">'表四国有资本经营预算收支调整表（本表乡镇为空）'!#REF!</definedName>
    <definedName name="_xlnm.Print_Titles" localSheetId="6">'表五社会保险基金收支调整表（本表乡镇为空） '!#REF!</definedName>
    <definedName name="_xlnm.Print_Titles" localSheetId="7">表六一般公共预算支出县级项目变动表!$1:$3</definedName>
    <definedName name="_xlnm._FilterDatabase" localSheetId="2" hidden="1">表一公共预算收支表!$A$4:$IQ$84</definedName>
    <definedName name="_xlnm._FilterDatabase" localSheetId="7" hidden="1">表六一般公共预算支出县级项目变动表!$A$3:$D$3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<sst xmlns="http://schemas.openxmlformats.org/spreadsheetml/2006/main" count="397" uniqueCount="324">
  <si>
    <t>附件2</t>
  </si>
  <si>
    <t>梁 河 县   芒东镇</t>
  </si>
  <si>
    <t xml:space="preserve">2023年度预算调整方案（草案）               </t>
  </si>
  <si>
    <t>梁 河 县    芒东镇人民政府</t>
  </si>
  <si>
    <t>目      录</t>
  </si>
  <si>
    <t>表一</t>
  </si>
  <si>
    <t xml:space="preserve">2023年度梁河县      芒东镇一般公共预算收支安排调整表　　　　　　　　　　　　　　　　     　　　   </t>
  </si>
  <si>
    <t>表二</t>
  </si>
  <si>
    <t>2023年年度梁河县    芒东镇一般公共预算支出经济分类调整表</t>
  </si>
  <si>
    <t>表三</t>
  </si>
  <si>
    <t>2023年年度梁河县    芒东镇政府性基金预算收支安排调整表　　　　　　　　　　　　　　　</t>
  </si>
  <si>
    <t>表四</t>
  </si>
  <si>
    <t>2023年年度梁河县    芒东镇国有资本经营预算收支安排调整表　　　　　　　　　　　　　　　</t>
  </si>
  <si>
    <t>表五</t>
  </si>
  <si>
    <t>2023年年度梁河县    芒东镇社会保险基金预算收支安排调整表　　　　　　　　　　　　　　　</t>
  </si>
  <si>
    <t>表六</t>
  </si>
  <si>
    <t>2023年梁河县        芒东镇一般公共预算支出县级项目变动表</t>
  </si>
  <si>
    <t>2023年度梁河县  芒东镇 一般公共预算收支安排调整表</t>
  </si>
  <si>
    <t>单位：万元</t>
  </si>
  <si>
    <t>收      入</t>
  </si>
  <si>
    <t>年初预算数</t>
  </si>
  <si>
    <t>1-10月完成数</t>
  </si>
  <si>
    <t>调整预算数</t>
  </si>
  <si>
    <t>调整预算数较预算数±</t>
  </si>
  <si>
    <t>调整预算数为年初预算数的%</t>
  </si>
  <si>
    <t>支出</t>
  </si>
  <si>
    <t>调整预算数较年初预算数增（减）%</t>
  </si>
  <si>
    <t>101 税收收入</t>
  </si>
  <si>
    <t>201 一般公共服务支出</t>
  </si>
  <si>
    <t xml:space="preserve">  10101 增值税</t>
  </si>
  <si>
    <t>203 国防支出</t>
  </si>
  <si>
    <t xml:space="preserve">  10104 企业所得税</t>
  </si>
  <si>
    <t>204 公共安全支出</t>
  </si>
  <si>
    <t xml:space="preserve">  10105 企业所得税退税</t>
  </si>
  <si>
    <t>205 教育支出</t>
  </si>
  <si>
    <t xml:space="preserve">  10106 个人所得税</t>
  </si>
  <si>
    <t>206 科学技术支出</t>
  </si>
  <si>
    <t xml:space="preserve">  10107 资源税</t>
  </si>
  <si>
    <t>207 文化旅游体育与传媒支出</t>
  </si>
  <si>
    <t xml:space="preserve">  10109 城市维护建设税</t>
  </si>
  <si>
    <t>208 社会保障和就业支出</t>
  </si>
  <si>
    <t xml:space="preserve">  10110 房产税</t>
  </si>
  <si>
    <t>210 卫生健康支出</t>
  </si>
  <si>
    <t xml:space="preserve">  10111 印花税</t>
  </si>
  <si>
    <t>211 节能环保支出</t>
  </si>
  <si>
    <t xml:space="preserve">  10112 城镇土地使用税</t>
  </si>
  <si>
    <t>212 城乡社区支出</t>
  </si>
  <si>
    <t xml:space="preserve">  10113 土地增值税</t>
  </si>
  <si>
    <t>213 农林水支出</t>
  </si>
  <si>
    <t xml:space="preserve">  10114 车船税</t>
  </si>
  <si>
    <t>214 交通运输支出</t>
  </si>
  <si>
    <t xml:space="preserve">  10118 耕地占用税</t>
  </si>
  <si>
    <t>215 资源勘探信息等支出</t>
  </si>
  <si>
    <t xml:space="preserve">  10119 契税</t>
  </si>
  <si>
    <t>216 商业服务业等支出</t>
  </si>
  <si>
    <t xml:space="preserve">  10120 烟叶税</t>
  </si>
  <si>
    <t>217 金融支出</t>
  </si>
  <si>
    <t xml:space="preserve">  10121 环境保护税</t>
  </si>
  <si>
    <t>220 自然资源海洋气象等支出</t>
  </si>
  <si>
    <t xml:space="preserve">  10199 其他税收收入</t>
  </si>
  <si>
    <t>221 住房保障支出</t>
  </si>
  <si>
    <t>103 非税收入</t>
  </si>
  <si>
    <t>222 粮油物资储备支出</t>
  </si>
  <si>
    <t xml:space="preserve">  10302 专项收入</t>
  </si>
  <si>
    <t>224 灾害防治及应急管理支出</t>
  </si>
  <si>
    <t xml:space="preserve">  10304 行政事业性收费收入</t>
  </si>
  <si>
    <t>227 预备费</t>
  </si>
  <si>
    <t xml:space="preserve">  10305 罚没收入</t>
  </si>
  <si>
    <t>229 其他支出</t>
  </si>
  <si>
    <t xml:space="preserve">  10306 国有资本经营收入</t>
  </si>
  <si>
    <t>232 债务付息支出</t>
  </si>
  <si>
    <t xml:space="preserve">  10307 国有资源（资产）有偿使用收入</t>
  </si>
  <si>
    <t>233 债务发行费支出</t>
  </si>
  <si>
    <t xml:space="preserve">  10308 捐赠收入</t>
  </si>
  <si>
    <t xml:space="preserve">  10309 政府住房基金收入</t>
  </si>
  <si>
    <t xml:space="preserve">  10399 其他收入</t>
  </si>
  <si>
    <t xml:space="preserve"> </t>
  </si>
  <si>
    <t>本年收入小计</t>
  </si>
  <si>
    <t>本年支出小计</t>
  </si>
  <si>
    <t>110 转移性收入</t>
  </si>
  <si>
    <t>230 转移性支出</t>
  </si>
  <si>
    <t xml:space="preserve">  11001 返还性收入</t>
  </si>
  <si>
    <t xml:space="preserve">  23002 一般性转移支付</t>
  </si>
  <si>
    <t xml:space="preserve">    1100102  所得税基数返还收入</t>
  </si>
  <si>
    <t xml:space="preserve">  23003 专项转移支付</t>
  </si>
  <si>
    <t xml:space="preserve">    1100104  增值税税收返还收入</t>
  </si>
  <si>
    <t xml:space="preserve">  23006 上解支出</t>
  </si>
  <si>
    <t xml:space="preserve">    1100106  增值税“五五分享”税返还收入</t>
  </si>
  <si>
    <t xml:space="preserve">    230601 体制上解支出</t>
  </si>
  <si>
    <t xml:space="preserve">    1100199　其他税收返还收入</t>
  </si>
  <si>
    <t xml:space="preserve">    230602 专项上解支出</t>
  </si>
  <si>
    <t xml:space="preserve">  11002 一般性转移支付收入</t>
  </si>
  <si>
    <t xml:space="preserve">  23008 调出资金</t>
  </si>
  <si>
    <t xml:space="preserve">    1100201　体制补助收入　</t>
  </si>
  <si>
    <t xml:space="preserve">  23009 年终结余</t>
  </si>
  <si>
    <t xml:space="preserve">    1100202　均衡性转移支付收入</t>
  </si>
  <si>
    <t xml:space="preserve">    2300901  一般公共预算年终结余</t>
  </si>
  <si>
    <t xml:space="preserve">    1100207　县级基本财力保障机制奖补资金收入</t>
  </si>
  <si>
    <t xml:space="preserve">  23015　安排预算稳定调节基金</t>
  </si>
  <si>
    <t xml:space="preserve">    1100208　结算补助收入</t>
  </si>
  <si>
    <t>231 债务还本支出</t>
  </si>
  <si>
    <t xml:space="preserve">    1100214　企业事业单位划转补助收入</t>
  </si>
  <si>
    <t xml:space="preserve">    23103　地方政府一般债务还本支出</t>
  </si>
  <si>
    <t xml:space="preserve">    1100215　成品油税费改革转移支付补助收入</t>
  </si>
  <si>
    <t xml:space="preserve">    　2310301　地方政府一般债券还本支出</t>
  </si>
  <si>
    <t xml:space="preserve">    1100220　基层公检法司转移支付收入</t>
  </si>
  <si>
    <t xml:space="preserve">    　2310302　地方政府向外国政府借款还本支出</t>
  </si>
  <si>
    <t xml:space="preserve">    1100221　城乡义务教育转移支付收入</t>
  </si>
  <si>
    <t xml:space="preserve">    　2310303　地方政府向国际组织借款还本支出</t>
  </si>
  <si>
    <t xml:space="preserve">    1100222　基本养老金转移支付收入</t>
  </si>
  <si>
    <t xml:space="preserve">    1100223　城乡居民基本医疗保险转移支付收入</t>
  </si>
  <si>
    <t xml:space="preserve">    1100224　农村综合改革转移支付收入</t>
  </si>
  <si>
    <t xml:space="preserve">    1100225　产粮（油）大县奖励资金收入</t>
  </si>
  <si>
    <t xml:space="preserve">    1100226　重点生态功能区转移支付收入</t>
  </si>
  <si>
    <t xml:space="preserve">    1100227　固定数额补助收入</t>
  </si>
  <si>
    <t xml:space="preserve">    1100229　民族地区转移支付收入</t>
  </si>
  <si>
    <t xml:space="preserve">    1100230　边境地区转移支付收入</t>
  </si>
  <si>
    <t xml:space="preserve">    1100231　贫困地区转移支付收入</t>
  </si>
  <si>
    <t xml:space="preserve">    1100244  公共安全共同财政事权转移支付收入</t>
  </si>
  <si>
    <t xml:space="preserve">    1100245  教育共同财政事权转移支付收入</t>
  </si>
  <si>
    <t xml:space="preserve">    1100246  科学技术共同财政事权转移支付收入</t>
  </si>
  <si>
    <t xml:space="preserve">    1100247  文化旅游体育与传媒共同财政事权转移支付收入</t>
  </si>
  <si>
    <t xml:space="preserve">    1100248  社会保障和就业共同财政事权转移支付收入</t>
  </si>
  <si>
    <t xml:space="preserve">    1100249  卫生健康共同财政事权转移支付收入</t>
  </si>
  <si>
    <t xml:space="preserve">    1100250  节能环保共同财政事权转移支付收入</t>
  </si>
  <si>
    <t xml:space="preserve">    1100252  农林水共同财政事权转移支付收入</t>
  </si>
  <si>
    <t xml:space="preserve">    1100253  交通运输共同财政事权转移支付收入</t>
  </si>
  <si>
    <t xml:space="preserve">    1100254  资源勘探信息等共同财政事权转移支付收入</t>
  </si>
  <si>
    <t xml:space="preserve">    1100258  住房保障共同财政事权转移支付收入</t>
  </si>
  <si>
    <t>1100259 粮油物资储备共同财政事权转移支付收入</t>
  </si>
  <si>
    <t xml:space="preserve">    1100260 灾害防治及应急管理共同财政事权转移支付收入</t>
  </si>
  <si>
    <t xml:space="preserve">    1100269  其他共同财政事权转移支付收入</t>
  </si>
  <si>
    <t xml:space="preserve">    1100299　其他一般性转移支付收入</t>
  </si>
  <si>
    <t xml:space="preserve">  11003 专项转移支付收入</t>
  </si>
  <si>
    <t xml:space="preserve">  11006 上解收入</t>
  </si>
  <si>
    <t xml:space="preserve">  11008 上年结余收入</t>
  </si>
  <si>
    <t xml:space="preserve">  11009 调入资金</t>
  </si>
  <si>
    <t xml:space="preserve">    1100901　调入一般公共预算资金</t>
  </si>
  <si>
    <t xml:space="preserve">    110090102 从政府性基金调入一般公共预算</t>
  </si>
  <si>
    <t xml:space="preserve">    110090103 从国有资本经营预算调入一般公共预算</t>
  </si>
  <si>
    <t xml:space="preserve">    110090199 从其他资金调入一般公共预算</t>
  </si>
  <si>
    <t xml:space="preserve">  11011 债务转贷收入</t>
  </si>
  <si>
    <t xml:space="preserve">  　1101101　地方政府一般债务转贷收入</t>
  </si>
  <si>
    <t>　　110110101　地方政府一般债券转贷收入</t>
  </si>
  <si>
    <t xml:space="preserve">  11015 动用预算稳定调节基金</t>
  </si>
  <si>
    <t>收 入 合 计</t>
  </si>
  <si>
    <t>支 出 合 计</t>
  </si>
  <si>
    <t>2023年度梁河县   芒东镇一般公共预算支出经济分类调整表</t>
  </si>
  <si>
    <t>项目</t>
  </si>
  <si>
    <t>总计</t>
  </si>
  <si>
    <t>501 机关工资福利支出</t>
  </si>
  <si>
    <t>502 机关商品和服务支出</t>
  </si>
  <si>
    <t>503 机关资本性支出（一）</t>
  </si>
  <si>
    <t>504 机关资本性支出（二）</t>
  </si>
  <si>
    <t>505 对事业单位经常性补助</t>
  </si>
  <si>
    <t>506 对事业单位资本性补助 资本性支出（一）</t>
  </si>
  <si>
    <t>507对企业补助</t>
  </si>
  <si>
    <t>509 对个人和家庭的补助</t>
  </si>
  <si>
    <t>510 对社会保障基金补助</t>
  </si>
  <si>
    <t>年初数</t>
  </si>
  <si>
    <t>较年初数增减</t>
  </si>
  <si>
    <r>
      <rPr>
        <sz val="11"/>
        <color theme="1"/>
        <rFont val="Times New Roman"/>
        <charset val="134"/>
      </rPr>
      <t xml:space="preserve">201 </t>
    </r>
    <r>
      <rPr>
        <sz val="11"/>
        <color theme="1"/>
        <rFont val="宋体"/>
        <charset val="134"/>
      </rPr>
      <t>一般公共服务支出</t>
    </r>
  </si>
  <si>
    <r>
      <rPr>
        <sz val="11"/>
        <color theme="1"/>
        <rFont val="Times New Roman"/>
        <charset val="134"/>
      </rPr>
      <t xml:space="preserve">203 </t>
    </r>
    <r>
      <rPr>
        <sz val="11"/>
        <color theme="1"/>
        <rFont val="宋体"/>
        <charset val="134"/>
      </rPr>
      <t>国防支出</t>
    </r>
  </si>
  <si>
    <r>
      <rPr>
        <sz val="11"/>
        <color theme="1"/>
        <rFont val="Times New Roman"/>
        <charset val="134"/>
      </rPr>
      <t xml:space="preserve">204 </t>
    </r>
    <r>
      <rPr>
        <sz val="11"/>
        <color theme="1"/>
        <rFont val="宋体"/>
        <charset val="134"/>
      </rPr>
      <t>公共安全支出</t>
    </r>
  </si>
  <si>
    <r>
      <rPr>
        <sz val="11"/>
        <color theme="1"/>
        <rFont val="Times New Roman"/>
        <charset val="134"/>
      </rPr>
      <t xml:space="preserve">205 </t>
    </r>
    <r>
      <rPr>
        <sz val="11"/>
        <color theme="1"/>
        <rFont val="宋体"/>
        <charset val="134"/>
      </rPr>
      <t>教育支出</t>
    </r>
  </si>
  <si>
    <r>
      <rPr>
        <sz val="11"/>
        <color theme="1"/>
        <rFont val="Times New Roman"/>
        <charset val="134"/>
      </rPr>
      <t xml:space="preserve">206 </t>
    </r>
    <r>
      <rPr>
        <sz val="11"/>
        <color theme="1"/>
        <rFont val="宋体"/>
        <charset val="134"/>
      </rPr>
      <t>科学技术支出</t>
    </r>
  </si>
  <si>
    <r>
      <rPr>
        <sz val="11"/>
        <color theme="1"/>
        <rFont val="Times New Roman"/>
        <charset val="134"/>
      </rPr>
      <t xml:space="preserve">207 </t>
    </r>
    <r>
      <rPr>
        <sz val="11"/>
        <color theme="1"/>
        <rFont val="宋体"/>
        <charset val="134"/>
      </rPr>
      <t>文化旅游体育与传媒支出</t>
    </r>
  </si>
  <si>
    <r>
      <rPr>
        <sz val="11"/>
        <color theme="1"/>
        <rFont val="Times New Roman"/>
        <charset val="134"/>
      </rPr>
      <t xml:space="preserve">208 </t>
    </r>
    <r>
      <rPr>
        <sz val="11"/>
        <color theme="1"/>
        <rFont val="宋体"/>
        <charset val="134"/>
      </rPr>
      <t>社会保障和就业支出</t>
    </r>
  </si>
  <si>
    <r>
      <rPr>
        <sz val="11"/>
        <color theme="1"/>
        <rFont val="Times New Roman"/>
        <charset val="134"/>
      </rPr>
      <t xml:space="preserve">210 </t>
    </r>
    <r>
      <rPr>
        <sz val="11"/>
        <color theme="1"/>
        <rFont val="宋体"/>
        <charset val="134"/>
      </rPr>
      <t>卫生健康支出</t>
    </r>
  </si>
  <si>
    <r>
      <rPr>
        <sz val="11"/>
        <color theme="1"/>
        <rFont val="Times New Roman"/>
        <charset val="134"/>
      </rPr>
      <t xml:space="preserve">211 </t>
    </r>
    <r>
      <rPr>
        <sz val="11"/>
        <color theme="1"/>
        <rFont val="宋体"/>
        <charset val="134"/>
      </rPr>
      <t>节能环保支出</t>
    </r>
  </si>
  <si>
    <r>
      <rPr>
        <sz val="11"/>
        <color theme="1"/>
        <rFont val="Times New Roman"/>
        <charset val="134"/>
      </rPr>
      <t xml:space="preserve">212 </t>
    </r>
    <r>
      <rPr>
        <sz val="11"/>
        <color theme="1"/>
        <rFont val="宋体"/>
        <charset val="134"/>
      </rPr>
      <t>城乡社区支出</t>
    </r>
  </si>
  <si>
    <r>
      <rPr>
        <sz val="11"/>
        <color theme="1"/>
        <rFont val="Times New Roman"/>
        <charset val="134"/>
      </rPr>
      <t xml:space="preserve">213 </t>
    </r>
    <r>
      <rPr>
        <sz val="11"/>
        <color theme="1"/>
        <rFont val="宋体"/>
        <charset val="134"/>
      </rPr>
      <t>农林水支出</t>
    </r>
  </si>
  <si>
    <r>
      <rPr>
        <sz val="11"/>
        <color theme="1"/>
        <rFont val="Times New Roman"/>
        <charset val="134"/>
      </rPr>
      <t xml:space="preserve">214 </t>
    </r>
    <r>
      <rPr>
        <sz val="11"/>
        <color theme="1"/>
        <rFont val="宋体"/>
        <charset val="134"/>
      </rPr>
      <t>交通运输支出</t>
    </r>
  </si>
  <si>
    <r>
      <rPr>
        <sz val="11"/>
        <color theme="1"/>
        <rFont val="Times New Roman"/>
        <charset val="134"/>
      </rPr>
      <t xml:space="preserve">215 </t>
    </r>
    <r>
      <rPr>
        <sz val="11"/>
        <color theme="1"/>
        <rFont val="宋体"/>
        <charset val="134"/>
      </rPr>
      <t>资源勘探信息等支出</t>
    </r>
  </si>
  <si>
    <r>
      <rPr>
        <sz val="11"/>
        <color theme="1"/>
        <rFont val="Times New Roman"/>
        <charset val="134"/>
      </rPr>
      <t xml:space="preserve">216 </t>
    </r>
    <r>
      <rPr>
        <sz val="11"/>
        <color theme="1"/>
        <rFont val="宋体"/>
        <charset val="134"/>
      </rPr>
      <t>商业服务业等支出</t>
    </r>
  </si>
  <si>
    <r>
      <rPr>
        <sz val="11"/>
        <color theme="1"/>
        <rFont val="Times New Roman"/>
        <charset val="134"/>
      </rPr>
      <t xml:space="preserve">220 </t>
    </r>
    <r>
      <rPr>
        <sz val="11"/>
        <color theme="1"/>
        <rFont val="宋体"/>
        <charset val="134"/>
      </rPr>
      <t>自然资源海洋气象等支出</t>
    </r>
  </si>
  <si>
    <r>
      <rPr>
        <sz val="11"/>
        <color theme="1"/>
        <rFont val="Times New Roman"/>
        <charset val="134"/>
      </rPr>
      <t xml:space="preserve">221 </t>
    </r>
    <r>
      <rPr>
        <sz val="11"/>
        <color theme="1"/>
        <rFont val="宋体"/>
        <charset val="134"/>
      </rPr>
      <t>住房保障支出</t>
    </r>
  </si>
  <si>
    <r>
      <rPr>
        <sz val="11"/>
        <color theme="1"/>
        <rFont val="Times New Roman"/>
        <charset val="134"/>
      </rPr>
      <t xml:space="preserve">222 </t>
    </r>
    <r>
      <rPr>
        <sz val="11"/>
        <color theme="1"/>
        <rFont val="宋体"/>
        <charset val="134"/>
      </rPr>
      <t>粮油物资储备支出</t>
    </r>
  </si>
  <si>
    <r>
      <rPr>
        <sz val="11"/>
        <color theme="1"/>
        <rFont val="Times New Roman"/>
        <charset val="134"/>
      </rPr>
      <t xml:space="preserve">224 </t>
    </r>
    <r>
      <rPr>
        <sz val="11"/>
        <color theme="1"/>
        <rFont val="宋体"/>
        <charset val="134"/>
      </rPr>
      <t>灾害防治及应急管理支出</t>
    </r>
  </si>
  <si>
    <r>
      <rPr>
        <sz val="11"/>
        <color theme="1"/>
        <rFont val="Times New Roman"/>
        <charset val="134"/>
      </rPr>
      <t xml:space="preserve">227 </t>
    </r>
    <r>
      <rPr>
        <sz val="11"/>
        <color theme="1"/>
        <rFont val="宋体"/>
        <charset val="134"/>
      </rPr>
      <t>预备费</t>
    </r>
  </si>
  <si>
    <r>
      <rPr>
        <sz val="11"/>
        <color theme="1"/>
        <rFont val="Times New Roman"/>
        <charset val="134"/>
      </rPr>
      <t xml:space="preserve">229 </t>
    </r>
    <r>
      <rPr>
        <sz val="11"/>
        <color theme="1"/>
        <rFont val="宋体"/>
        <charset val="134"/>
      </rPr>
      <t>其他支出</t>
    </r>
  </si>
  <si>
    <r>
      <rPr>
        <sz val="11"/>
        <color theme="1"/>
        <rFont val="Times New Roman"/>
        <charset val="134"/>
      </rPr>
      <t xml:space="preserve">232 </t>
    </r>
    <r>
      <rPr>
        <sz val="11"/>
        <color theme="1"/>
        <rFont val="宋体"/>
        <charset val="134"/>
      </rPr>
      <t>债务付息支出</t>
    </r>
  </si>
  <si>
    <r>
      <rPr>
        <sz val="11"/>
        <color theme="1"/>
        <rFont val="Times New Roman"/>
        <charset val="134"/>
      </rPr>
      <t xml:space="preserve">233 </t>
    </r>
    <r>
      <rPr>
        <sz val="11"/>
        <color theme="1"/>
        <rFont val="宋体"/>
        <charset val="134"/>
      </rPr>
      <t>债务发行费支出</t>
    </r>
  </si>
  <si>
    <r>
      <rPr>
        <sz val="11"/>
        <color theme="1"/>
        <rFont val="黑体"/>
        <charset val="134"/>
      </rPr>
      <t>支</t>
    </r>
    <r>
      <rPr>
        <sz val="11"/>
        <color theme="1"/>
        <rFont val="Times New Roman"/>
        <charset val="134"/>
      </rPr>
      <t xml:space="preserve"> </t>
    </r>
    <r>
      <rPr>
        <sz val="11"/>
        <color theme="1"/>
        <rFont val="黑体"/>
        <charset val="134"/>
      </rPr>
      <t>出</t>
    </r>
    <r>
      <rPr>
        <sz val="11"/>
        <color theme="1"/>
        <rFont val="Times New Roman"/>
        <charset val="134"/>
      </rPr>
      <t xml:space="preserve"> </t>
    </r>
    <r>
      <rPr>
        <sz val="11"/>
        <color theme="1"/>
        <rFont val="黑体"/>
        <charset val="134"/>
      </rPr>
      <t>总</t>
    </r>
    <r>
      <rPr>
        <sz val="11"/>
        <color theme="1"/>
        <rFont val="Times New Roman"/>
        <charset val="134"/>
      </rPr>
      <t xml:space="preserve"> </t>
    </r>
    <r>
      <rPr>
        <sz val="11"/>
        <color theme="1"/>
        <rFont val="黑体"/>
        <charset val="134"/>
      </rPr>
      <t>计</t>
    </r>
  </si>
  <si>
    <t>2023年度梁河县    芒东镇政府性基金预算收支安排调整表</t>
  </si>
  <si>
    <t>支      出</t>
  </si>
  <si>
    <t>1030146 国有土地收益基金收入</t>
  </si>
  <si>
    <t>206  科学技术支出</t>
  </si>
  <si>
    <t>1030147 农业土地开发资金收入</t>
  </si>
  <si>
    <t>207  文化旅游体育与传媒支出</t>
  </si>
  <si>
    <t>1030148 国有土地使用权出让收入</t>
  </si>
  <si>
    <t>208  社会保障和就业支出</t>
  </si>
  <si>
    <t>1030155 彩票公益金收入</t>
  </si>
  <si>
    <t>211  节能环保支出</t>
  </si>
  <si>
    <t>1030156 城市基础设施配套费收入</t>
  </si>
  <si>
    <t>212  城乡社区支出</t>
  </si>
  <si>
    <t>1030157 小型水库移民扶助基金收入</t>
  </si>
  <si>
    <t>213  农林水支出</t>
  </si>
  <si>
    <t>1030178 污水处理费收入</t>
  </si>
  <si>
    <t>214  交通运输支出</t>
  </si>
  <si>
    <t>1030180 彩票发行机构和彩票销售机构的业务费用</t>
  </si>
  <si>
    <t>215  资源勘探信息等支出</t>
  </si>
  <si>
    <t>1030199 其他政府性基金收入</t>
  </si>
  <si>
    <t>217  金融支出</t>
  </si>
  <si>
    <t>1031099 其他其他政府性基金专项债务对应项目专项收入</t>
  </si>
  <si>
    <t>229  其他支出</t>
  </si>
  <si>
    <t>232  债务付息支出</t>
  </si>
  <si>
    <t>233  债务发行费用支出</t>
  </si>
  <si>
    <t>234  抗疫特别国债安排的支出</t>
  </si>
  <si>
    <t>23401 基础设施建设</t>
  </si>
  <si>
    <t>23402 抗疫相关支出</t>
  </si>
  <si>
    <t>11004 政府性基金转移收入</t>
  </si>
  <si>
    <t>23004 政府性基金转移支付</t>
  </si>
  <si>
    <t>1100401 政府性基金转移支付收入</t>
  </si>
  <si>
    <t>2300401 政府性基金转移支付支出</t>
  </si>
  <si>
    <t>1100402 政府性基金上解收入</t>
  </si>
  <si>
    <t>2300402 政府性基金上解支出</t>
  </si>
  <si>
    <t>1100403 抗疫特别国债转移支付收入</t>
  </si>
  <si>
    <t>2300403 抗疫特别国债转移支付支出</t>
  </si>
  <si>
    <t>11008 上年结余收入</t>
  </si>
  <si>
    <t>23008 调出资金</t>
  </si>
  <si>
    <t>11009 调入资金</t>
  </si>
  <si>
    <t>23009 年终结余</t>
  </si>
  <si>
    <t>11011 债务转贷收入</t>
  </si>
  <si>
    <t>1101101再融资债券收入</t>
  </si>
  <si>
    <t>1101102 地方政府专项债务转贷收入</t>
  </si>
  <si>
    <t>110110298 其他地方自行试点项目收益专项债务转贷收入</t>
  </si>
  <si>
    <t>2023年梁河县 芒东镇国有资本经营预算收支安排调整表（本表乡镇为空）</t>
  </si>
  <si>
    <r>
      <rPr>
        <sz val="12"/>
        <rFont val="宋体"/>
        <charset val="134"/>
      </rPr>
      <t xml:space="preserve"> </t>
    </r>
    <r>
      <rPr>
        <sz val="12"/>
        <rFont val="宋体"/>
        <charset val="134"/>
      </rPr>
      <t xml:space="preserve"> </t>
    </r>
    <r>
      <rPr>
        <sz val="12"/>
        <rFont val="宋体"/>
        <charset val="134"/>
      </rPr>
      <t>单位:万元</t>
    </r>
  </si>
  <si>
    <t>收入</t>
  </si>
  <si>
    <t>1030601 利润收入</t>
  </si>
  <si>
    <t>1030602 股利、股息收入</t>
  </si>
  <si>
    <t>1030603 产权转让收入</t>
  </si>
  <si>
    <t>207 文化体育与传媒支出</t>
  </si>
  <si>
    <t>1030604 清算收入</t>
  </si>
  <si>
    <t>1030699 其他国有资本经营预算收入</t>
  </si>
  <si>
    <t>本 年 收 入 小 计</t>
  </si>
  <si>
    <t>本 年 支 出 小 计</t>
  </si>
  <si>
    <t>2300703 地震灾后恢复重建补助收入</t>
  </si>
  <si>
    <t xml:space="preserve">   国有资本经营转移性收入</t>
  </si>
  <si>
    <t>2300803 国有资本经营预算调出资金</t>
  </si>
  <si>
    <t>上年结余收入</t>
  </si>
  <si>
    <t>年终结余</t>
  </si>
  <si>
    <t xml:space="preserve">  其中:本级</t>
  </si>
  <si>
    <t>收  入  合  计</t>
  </si>
  <si>
    <t>支  出  合  计</t>
  </si>
  <si>
    <t xml:space="preserve"> 2023年梁河县  芒东镇社会保险基金预算收支安排调整表（本表乡镇为空）</t>
  </si>
  <si>
    <t>项       目</t>
  </si>
  <si>
    <t>合      计</t>
  </si>
  <si>
    <t>企业职工基本养老保险基金</t>
  </si>
  <si>
    <t>城乡居民基本养老保险基金</t>
  </si>
  <si>
    <t>城镇职工基本医疗保险基金</t>
  </si>
  <si>
    <t>居民基本医疗保险基金</t>
  </si>
  <si>
    <t>工伤保险基金</t>
  </si>
  <si>
    <t>失业保险基金</t>
  </si>
  <si>
    <t>生育保险基金</t>
  </si>
  <si>
    <t>机关事业单位基本养老保险基金</t>
  </si>
  <si>
    <t>一、收入</t>
  </si>
  <si>
    <t xml:space="preserve">  其中：1、保险费收入</t>
  </si>
  <si>
    <t xml:space="preserve">        2、利息收入</t>
  </si>
  <si>
    <t xml:space="preserve">        3、财政补贴收入</t>
  </si>
  <si>
    <t xml:space="preserve">        4、其他收入</t>
  </si>
  <si>
    <t xml:space="preserve">        5、转移收入</t>
  </si>
  <si>
    <t xml:space="preserve">        6、上级补助收入</t>
  </si>
  <si>
    <t>二、支出</t>
  </si>
  <si>
    <t xml:space="preserve">  其中：1、社会保险待遇支出</t>
  </si>
  <si>
    <t xml:space="preserve">        2、其他支出</t>
  </si>
  <si>
    <t xml:space="preserve">        3、转移支出</t>
  </si>
  <si>
    <t xml:space="preserve">        4、补助下级支出</t>
  </si>
  <si>
    <t xml:space="preserve">        5、上解上级支出</t>
  </si>
  <si>
    <t>三、本年收支结余</t>
  </si>
  <si>
    <t>四、上年结余</t>
  </si>
  <si>
    <t>五、年末滚存结余</t>
  </si>
  <si>
    <t>2023年梁河县  芒东镇一般公共预算支出县级项目变动表</t>
  </si>
  <si>
    <t>功能分类</t>
  </si>
  <si>
    <t>项目名称</t>
  </si>
  <si>
    <t>金额(万元)</t>
  </si>
  <si>
    <t>备注</t>
  </si>
  <si>
    <t>201一般公共服务支出</t>
  </si>
  <si>
    <t>老党员补助经费</t>
  </si>
  <si>
    <t>村级党组织工作经费</t>
  </si>
  <si>
    <t>财政所工作经费</t>
  </si>
  <si>
    <t>基层党建工作经费</t>
  </si>
  <si>
    <t>2022年州人大代表建议那勐灌溉沟稻田养鱼及烟叶生产用水项目补助资金</t>
  </si>
  <si>
    <t>芒东镇垃圾清运补助资金</t>
  </si>
  <si>
    <t>芒东镇业务办公用房及周转性住房租赁补助经费</t>
  </si>
  <si>
    <t>人大代表活动经费</t>
  </si>
  <si>
    <t>人代会经费</t>
  </si>
  <si>
    <t>下达2022年代表建议办理专项资金</t>
  </si>
  <si>
    <t>下达工作经费（陈绍攀处级领导挂村经费）</t>
  </si>
  <si>
    <t>下达工作经费（穆晓丽处级领导挂村经费）</t>
  </si>
  <si>
    <t>下达芒东镇2023年泼水节活动经费（龚帮仙处级领导挂村经费）</t>
  </si>
  <si>
    <t>下达调出等特殊人员补发工资</t>
  </si>
  <si>
    <t>下达消防池建设项目资金</t>
  </si>
  <si>
    <t>乡镇党校建设经费</t>
  </si>
  <si>
    <t>乡镇工作经费</t>
  </si>
  <si>
    <t>乡镇团委工作经费</t>
  </si>
  <si>
    <t>下达补发2022年1月至2023年5月艰苦边远地区津贴</t>
  </si>
  <si>
    <t>204公共安全支出</t>
  </si>
  <si>
    <t>2023年综合治理（平安云南建设）专项资金</t>
  </si>
  <si>
    <t>公共安全业务补助经费</t>
  </si>
  <si>
    <t>208社会保障和就业支出</t>
  </si>
  <si>
    <t>大学生公益性岗位工资及社会保险缴费县级配套</t>
  </si>
  <si>
    <t>八一建军节座谈慰问经费</t>
  </si>
  <si>
    <t>退役军人服务站建设经费</t>
  </si>
  <si>
    <t>退役军人军属春节慰问经费</t>
  </si>
  <si>
    <t>机关事业单位职工遗属生活补助</t>
  </si>
  <si>
    <t>下达2023年春节慰问经费</t>
  </si>
  <si>
    <t>210卫生健康支出</t>
  </si>
  <si>
    <t>2022年新冠肺炎疫情防控省级补助资金（第三批）</t>
  </si>
  <si>
    <t>213农林水支出</t>
  </si>
  <si>
    <t>2022年农村公厕改造项目</t>
  </si>
  <si>
    <t>2022年全省驻村第一书记工作专项经费</t>
  </si>
  <si>
    <t>耕地地力保护补贴工作经费</t>
  </si>
  <si>
    <t>芒东镇烤烟生产县级配套补助资金</t>
  </si>
  <si>
    <t>下达2021年州、县配套新建烤房补助资金</t>
  </si>
  <si>
    <t>下达2022年县配套新建烤房补助资金</t>
  </si>
  <si>
    <t>补发2022年1月至2023年5月艰苦边远地区津贴</t>
  </si>
  <si>
    <t>下达梁河县生猪屠宰场扶贫车间建设项目征地补偿款</t>
  </si>
  <si>
    <t>220自然资源海洋气象等支出</t>
  </si>
  <si>
    <t>2021—2022年度耕地流出问题整改恢复工作涉及经费</t>
  </si>
  <si>
    <t>224灾害防治及应急管理支出</t>
  </si>
  <si>
    <t>2021年中央自然灾害救灾（抗旱）资金</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</si>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</sst>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2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quot;$&quot;* #,##0_-;_-&quot;$&quot;* &quot;-&quot;_-;_-@_-"/>
    <numFmt numFmtId="177" formatCode="#,##0;\-#,##0;&quot;-&quot;"/>
    <numFmt numFmtId="178" formatCode="#,##0;\(#,##0\)"/>
    <numFmt numFmtId="179" formatCode="_(&quot;$&quot;* #,##0.00_);_(&quot;$&quot;* \(#,##0.00\);_(&quot;$&quot;* &quot;-&quot;??_);_(@_)"/>
    <numFmt numFmtId="180" formatCode="\$#,##0.00;\(\$#,##0.00\)"/>
    <numFmt numFmtId="181" formatCode="\$#,##0;\(\$#,##0\)"/>
    <numFmt numFmtId="182" formatCode="_-* #,##0_$_-;\-* #,##0_$_-;_-* &quot;-&quot;_$_-;_-@_-"/>
    <numFmt numFmtId="183" formatCode="_-* #,##0&quot;$&quot;_-;\-* #,##0&quot;$&quot;_-;_-* &quot;-&quot;&quot;$&quot;_-;_-@_-"/>
    <numFmt numFmtId="184" formatCode="yyyy&quot;年&quot;m&quot;月&quot;d&quot;日&quot;;@"/>
    <numFmt numFmtId="185" formatCode="_-* #,##0.00_$_-;\-* #,##0.00_$_-;_-* &quot;-&quot;??_$_-;_-@_-"/>
    <numFmt numFmtId="186" formatCode="_-* #,##0.00&quot;$&quot;_-;\-* #,##0.00&quot;$&quot;_-;_-* &quot;-&quot;??&quot;$&quot;_-;_-@_-"/>
    <numFmt numFmtId="187" formatCode="0;_琀"/>
    <numFmt numFmtId="188" formatCode="0.0"/>
    <numFmt numFmtId="189" formatCode="0.0_ "/>
    <numFmt numFmtId="190" formatCode="0_ "/>
    <numFmt numFmtId="191" formatCode="0.00_ "/>
    <numFmt numFmtId="192" formatCode="#,##0_ ;[Red]\-#,##0\ "/>
    <numFmt numFmtId="193" formatCode="0.0%"/>
    <numFmt numFmtId="194" formatCode="#,##0.00_ ;[Red]\-#,##0.00\ "/>
    <numFmt numFmtId="195" formatCode="#,##0_);[Red]\(#,##0\)"/>
    <numFmt numFmtId="196" formatCode="#,##0_ "/>
    <numFmt numFmtId="197" formatCode="#,##0.00_ "/>
    <numFmt numFmtId="198" formatCode="0.00_);[Red]\(0.00\)"/>
    <numFmt numFmtId="199" formatCode="yyyy&quot;年&quot;m&quot;月&quot;;@"/>
  </numFmts>
  <fonts count="85">
    <font>
      <sz val="12"/>
      <name val="宋体"/>
      <charset val="134"/>
    </font>
    <font>
      <sz val="12"/>
      <color theme="1"/>
      <name val="仿宋_GB2312"/>
      <charset val="134"/>
    </font>
    <font>
      <sz val="12"/>
      <color theme="1"/>
      <name val="宋体"/>
      <charset val="134"/>
      <scheme val="minor"/>
    </font>
    <font>
      <sz val="12"/>
      <name val="仿宋_GB2312"/>
      <charset val="134"/>
    </font>
    <font>
      <b/>
      <sz val="18"/>
      <color theme="1"/>
      <name val="方正小标宋简体"/>
      <charset val="134"/>
    </font>
    <font>
      <b/>
      <sz val="12"/>
      <color theme="1"/>
      <name val="方正小标宋简体"/>
      <charset val="134"/>
    </font>
    <font>
      <b/>
      <sz val="20"/>
      <color theme="1"/>
      <name val="方正小标宋简体"/>
      <charset val="134"/>
    </font>
    <font>
      <b/>
      <sz val="10"/>
      <color theme="1"/>
      <name val="方正小标宋简体"/>
      <charset val="134"/>
    </font>
    <font>
      <sz val="11"/>
      <color theme="1"/>
      <name val="宋体"/>
      <charset val="134"/>
      <scheme val="minor"/>
    </font>
    <font>
      <sz val="11"/>
      <name val="仿宋_GB2312"/>
      <charset val="134"/>
    </font>
    <font>
      <b/>
      <sz val="18"/>
      <name val="华文中宋"/>
      <charset val="134"/>
    </font>
    <font>
      <sz val="12"/>
      <color indexed="8"/>
      <name val="宋体"/>
      <charset val="134"/>
    </font>
    <font>
      <sz val="11"/>
      <color indexed="8"/>
      <name val="宋体"/>
      <charset val="134"/>
    </font>
    <font>
      <sz val="11"/>
      <name val="宋体"/>
      <charset val="134"/>
    </font>
    <font>
      <b/>
      <sz val="12"/>
      <name val="宋体"/>
      <charset val="134"/>
    </font>
    <font>
      <b/>
      <sz val="11"/>
      <name val="宋体"/>
      <charset val="134"/>
    </font>
    <font>
      <b/>
      <sz val="18"/>
      <name val="方正小标宋简体"/>
      <charset val="134"/>
    </font>
    <font>
      <b/>
      <sz val="11"/>
      <color theme="1"/>
      <name val="宋体"/>
      <charset val="134"/>
    </font>
    <font>
      <b/>
      <sz val="11"/>
      <color rgb="FFC00000"/>
      <name val="宋体"/>
      <charset val="134"/>
    </font>
    <font>
      <sz val="20"/>
      <name val="宋体"/>
      <charset val="134"/>
    </font>
    <font>
      <sz val="10"/>
      <name val="宋体"/>
      <charset val="134"/>
    </font>
    <font>
      <sz val="11"/>
      <name val="Times New Roman"/>
      <charset val="134"/>
    </font>
    <font>
      <sz val="12"/>
      <color theme="1"/>
      <name val="宋体"/>
      <charset val="134"/>
    </font>
    <font>
      <sz val="18"/>
      <color theme="1"/>
      <name val="方正小标宋简体"/>
      <charset val="134"/>
    </font>
    <font>
      <sz val="10"/>
      <color theme="1"/>
      <name val="宋体"/>
      <charset val="134"/>
    </font>
    <font>
      <sz val="11"/>
      <color theme="1"/>
      <name val="Times New Roman"/>
      <charset val="134"/>
    </font>
    <font>
      <sz val="11"/>
      <color theme="1"/>
      <name val="Times New Roman"/>
      <charset val="0"/>
    </font>
    <font>
      <sz val="11"/>
      <color theme="1"/>
      <name val="黑体"/>
      <charset val="134"/>
    </font>
    <font>
      <sz val="14"/>
      <color theme="1"/>
      <name val="Times New Roman"/>
      <charset val="0"/>
    </font>
    <font>
      <b/>
      <sz val="20"/>
      <name val="宋体"/>
      <charset val="134"/>
    </font>
    <font>
      <sz val="11"/>
      <color theme="1"/>
      <name val="宋体"/>
      <charset val="134"/>
    </font>
    <font>
      <sz val="14"/>
      <color theme="1"/>
      <name val="宋体"/>
      <charset val="134"/>
    </font>
    <font>
      <b/>
      <sz val="14"/>
      <color theme="1"/>
      <name val="宋体"/>
      <charset val="134"/>
    </font>
    <font>
      <b/>
      <sz val="20"/>
      <color theme="1"/>
      <name val="宋体"/>
      <charset val="134"/>
    </font>
    <font>
      <sz val="15"/>
      <name val="宋体"/>
      <charset val="134"/>
    </font>
    <font>
      <sz val="20"/>
      <name val="华文中宋"/>
      <charset val="134"/>
    </font>
    <font>
      <sz val="11"/>
      <name val="黑体"/>
      <charset val="134"/>
    </font>
    <font>
      <sz val="14"/>
      <name val="仿宋_GB2312"/>
      <charset val="134"/>
    </font>
    <font>
      <b/>
      <sz val="14"/>
      <name val="宋体"/>
      <charset val="134"/>
    </font>
    <font>
      <sz val="12"/>
      <name val="黑体"/>
      <charset val="134"/>
    </font>
    <font>
      <sz val="30"/>
      <name val="方正小标宋简体"/>
      <charset val="134"/>
    </font>
    <font>
      <sz val="14"/>
      <name val="方正小标宋简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20"/>
      <name val="宋体"/>
      <charset val="134"/>
    </font>
    <font>
      <sz val="10"/>
      <name val="Arial"/>
      <charset val="0"/>
    </font>
    <font>
      <sz val="12"/>
      <color indexed="9"/>
      <name val="宋体"/>
      <charset val="134"/>
    </font>
    <font>
      <sz val="12"/>
      <name val="Times New Roman"/>
      <charset val="0"/>
    </font>
    <font>
      <sz val="10.5"/>
      <color indexed="20"/>
      <name val="宋体"/>
      <charset val="134"/>
    </font>
    <font>
      <sz val="10"/>
      <name val="Helv"/>
      <charset val="134"/>
    </font>
    <font>
      <sz val="10"/>
      <color indexed="8"/>
      <name val="Arial"/>
      <charset val="0"/>
    </font>
    <font>
      <sz val="10"/>
      <name val="Times New Roman"/>
      <charset val="0"/>
    </font>
    <font>
      <sz val="12"/>
      <name val="Arial"/>
      <charset val="0"/>
    </font>
    <font>
      <sz val="8"/>
      <name val="Arial"/>
      <charset val="0"/>
    </font>
    <font>
      <b/>
      <sz val="12"/>
      <name val="Arial"/>
      <charset val="0"/>
    </font>
    <font>
      <b/>
      <sz val="18"/>
      <name val="Arial"/>
      <charset val="0"/>
    </font>
    <font>
      <sz val="7"/>
      <name val="Small Fonts"/>
      <charset val="0"/>
    </font>
    <font>
      <sz val="12"/>
      <name val="Helv"/>
      <charset val="134"/>
    </font>
    <font>
      <b/>
      <i/>
      <sz val="16"/>
      <name val="Helv"/>
      <charset val="134"/>
    </font>
    <font>
      <sz val="8"/>
      <name val="Times New Roman"/>
      <charset val="0"/>
    </font>
    <font>
      <sz val="12"/>
      <color indexed="16"/>
      <name val="宋体"/>
      <charset val="134"/>
    </font>
    <font>
      <sz val="10.5"/>
      <color indexed="17"/>
      <name val="宋体"/>
      <charset val="134"/>
    </font>
    <font>
      <sz val="12"/>
      <color indexed="20"/>
      <name val="楷体_GB2312"/>
      <charset val="134"/>
    </font>
    <font>
      <sz val="12"/>
      <color indexed="17"/>
      <name val="宋体"/>
      <charset val="134"/>
    </font>
    <font>
      <sz val="12"/>
      <color indexed="17"/>
      <name val="楷体_GB2312"/>
      <charset val="134"/>
    </font>
    <font>
      <b/>
      <sz val="12"/>
      <color indexed="8"/>
      <name val="宋体"/>
      <charset val="134"/>
    </font>
    <font>
      <sz val="12"/>
      <name val="바탕체"/>
      <charset val="134"/>
    </font>
    <font>
      <sz val="12"/>
      <name val="官帕眉"/>
      <charset val="134"/>
    </font>
    <font>
      <sz val="12"/>
      <name val="Courier"/>
      <charset val="0"/>
    </font>
  </fonts>
  <fills count="3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92D05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25"/>
        <bgColor indexed="64"/>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medium">
        <color auto="1"/>
      </top>
      <bottom style="medium">
        <color auto="1"/>
      </bottom>
      <diagonal/>
    </border>
    <border>
      <left/>
      <right/>
      <top style="thin">
        <color auto="1"/>
      </top>
      <bottom style="double">
        <color auto="1"/>
      </bottom>
      <diagonal/>
    </border>
  </borders>
  <cellStyleXfs count="188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0" fillId="5" borderId="9"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0" applyNumberFormat="0" applyFill="0" applyAlignment="0" applyProtection="0">
      <alignment vertical="center"/>
    </xf>
    <xf numFmtId="0" fontId="48" fillId="0" borderId="11" applyNumberFormat="0" applyFill="0" applyAlignment="0" applyProtection="0">
      <alignment vertical="center"/>
    </xf>
    <xf numFmtId="0" fontId="49" fillId="0" borderId="12" applyNumberFormat="0" applyFill="0" applyAlignment="0" applyProtection="0">
      <alignment vertical="center"/>
    </xf>
    <xf numFmtId="0" fontId="49" fillId="0" borderId="0" applyNumberFormat="0" applyFill="0" applyBorder="0" applyAlignment="0" applyProtection="0">
      <alignment vertical="center"/>
    </xf>
    <xf numFmtId="0" fontId="50" fillId="6" borderId="13" applyNumberFormat="0" applyAlignment="0" applyProtection="0">
      <alignment vertical="center"/>
    </xf>
    <xf numFmtId="0" fontId="51" fillId="7" borderId="14" applyNumberFormat="0" applyAlignment="0" applyProtection="0">
      <alignment vertical="center"/>
    </xf>
    <xf numFmtId="0" fontId="52" fillId="7" borderId="13" applyNumberFormat="0" applyAlignment="0" applyProtection="0">
      <alignment vertical="center"/>
    </xf>
    <xf numFmtId="0" fontId="53" fillId="8" borderId="15" applyNumberFormat="0" applyAlignment="0" applyProtection="0">
      <alignment vertical="center"/>
    </xf>
    <xf numFmtId="0" fontId="54" fillId="0" borderId="16" applyNumberFormat="0" applyFill="0" applyAlignment="0" applyProtection="0">
      <alignment vertical="center"/>
    </xf>
    <xf numFmtId="0" fontId="55" fillId="0" borderId="17" applyNumberFormat="0" applyFill="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59" fillId="20" borderId="0" applyNumberFormat="0" applyBorder="0" applyAlignment="0" applyProtection="0">
      <alignment vertical="center"/>
    </xf>
    <xf numFmtId="0" fontId="59" fillId="22" borderId="0" applyNumberFormat="0" applyBorder="0" applyAlignment="0" applyProtection="0">
      <alignment vertical="center"/>
    </xf>
    <xf numFmtId="0" fontId="12" fillId="23" borderId="0" applyNumberFormat="0" applyBorder="0" applyAlignment="0" applyProtection="0">
      <alignment vertical="center"/>
    </xf>
    <xf numFmtId="0" fontId="12" fillId="14" borderId="0" applyNumberFormat="0" applyBorder="0" applyAlignment="0" applyProtection="0">
      <alignment vertical="center"/>
    </xf>
    <xf numFmtId="0" fontId="59" fillId="22" borderId="0" applyNumberFormat="0" applyBorder="0" applyAlignment="0" applyProtection="0">
      <alignment vertical="center"/>
    </xf>
    <xf numFmtId="0" fontId="59" fillId="24"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59" fillId="26" borderId="0" applyNumberFormat="0" applyBorder="0" applyAlignment="0" applyProtection="0">
      <alignment vertical="center"/>
    </xf>
    <xf numFmtId="0" fontId="60" fillId="10" borderId="0" applyNumberFormat="0" applyBorder="0" applyAlignment="0" applyProtection="0">
      <alignment vertical="center"/>
    </xf>
    <xf numFmtId="0" fontId="56" fillId="9" borderId="0" applyNumberFormat="0" applyBorder="0" applyAlignment="0" applyProtection="0">
      <alignment vertical="center"/>
    </xf>
    <xf numFmtId="0" fontId="55" fillId="0" borderId="17" applyNumberFormat="0" applyFill="0" applyAlignment="0" applyProtection="0">
      <alignment vertical="center"/>
    </xf>
    <xf numFmtId="0" fontId="57" fillId="10" borderId="0" applyNumberFormat="0" applyBorder="0" applyAlignment="0" applyProtection="0">
      <alignment vertical="center"/>
    </xf>
    <xf numFmtId="0" fontId="61" fillId="0" borderId="0"/>
    <xf numFmtId="0" fontId="46" fillId="0" borderId="0" applyNumberFormat="0" applyFill="0" applyBorder="0" applyAlignment="0" applyProtection="0">
      <alignment vertical="center"/>
    </xf>
    <xf numFmtId="0" fontId="59" fillId="17" borderId="0" applyNumberFormat="0" applyBorder="0" applyAlignment="0" applyProtection="0">
      <alignment vertical="center"/>
    </xf>
    <xf numFmtId="0" fontId="47" fillId="0" borderId="10" applyNumberFormat="0" applyFill="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11" fillId="7"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49" fillId="0" borderId="12" applyNumberFormat="0" applyFill="0" applyAlignment="0" applyProtection="0">
      <alignment vertical="center"/>
    </xf>
    <xf numFmtId="0" fontId="0" fillId="0" borderId="0"/>
    <xf numFmtId="0" fontId="62" fillId="8"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5" fillId="0" borderId="0" applyNumberFormat="0" applyFill="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63" fillId="0" borderId="0">
      <alignment vertical="center"/>
    </xf>
    <xf numFmtId="0" fontId="56" fillId="9" borderId="0" applyNumberFormat="0" applyBorder="0" applyAlignment="0" applyProtection="0">
      <alignment vertical="center"/>
    </xf>
    <xf numFmtId="0" fontId="46" fillId="0" borderId="0" applyNumberFormat="0" applyFill="0" applyBorder="0" applyAlignment="0" applyProtection="0">
      <alignment vertical="center"/>
    </xf>
    <xf numFmtId="0" fontId="57" fillId="21" borderId="0" applyNumberFormat="0" applyBorder="0" applyAlignment="0" applyProtection="0">
      <alignment vertical="center"/>
    </xf>
    <xf numFmtId="0" fontId="47" fillId="0" borderId="10" applyNumberFormat="0" applyFill="0" applyAlignment="0" applyProtection="0">
      <alignment vertical="center"/>
    </xf>
    <xf numFmtId="0" fontId="57" fillId="10" borderId="0" applyNumberFormat="0" applyBorder="0" applyAlignment="0" applyProtection="0">
      <alignment vertical="center"/>
    </xf>
    <xf numFmtId="9" fontId="0" fillId="0" borderId="0" applyFont="0" applyFill="0" applyBorder="0" applyAlignment="0" applyProtection="0"/>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9" fillId="0" borderId="0" applyNumberFormat="0" applyFill="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9" fontId="0" fillId="0" borderId="0" applyFont="0" applyFill="0" applyBorder="0" applyAlignment="0" applyProtection="0"/>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2" fillId="7" borderId="13" applyNumberFormat="0" applyAlignment="0" applyProtection="0">
      <alignment vertical="center"/>
    </xf>
    <xf numFmtId="0" fontId="49" fillId="0" borderId="12" applyNumberFormat="0" applyFill="0" applyAlignment="0" applyProtection="0">
      <alignment vertical="center"/>
    </xf>
    <xf numFmtId="0" fontId="56" fillId="9" borderId="0" applyNumberFormat="0" applyBorder="0" applyAlignment="0" applyProtection="0">
      <alignment vertical="center"/>
    </xf>
    <xf numFmtId="0" fontId="49" fillId="0" borderId="0" applyNumberFormat="0" applyFill="0" applyBorder="0" applyAlignment="0" applyProtection="0">
      <alignment vertical="center"/>
    </xf>
    <xf numFmtId="176" fontId="12" fillId="0" borderId="0" applyFon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1" fillId="7" borderId="14" applyNumberFormat="0" applyAlignment="0" applyProtection="0">
      <alignment vertical="center"/>
    </xf>
    <xf numFmtId="0" fontId="49" fillId="0" borderId="0" applyNumberFormat="0" applyFill="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8" fillId="0" borderId="11" applyNumberFormat="0" applyFill="0" applyAlignment="0" applyProtection="0">
      <alignment vertical="center"/>
    </xf>
    <xf numFmtId="0" fontId="57" fillId="10" borderId="0" applyNumberFormat="0" applyBorder="0" applyAlignment="0" applyProtection="0">
      <alignment vertical="center"/>
    </xf>
    <xf numFmtId="0" fontId="55" fillId="0" borderId="17" applyNumberFormat="0" applyFill="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1" fillId="7" borderId="14" applyNumberFormat="0" applyAlignment="0" applyProtection="0">
      <alignment vertical="center"/>
    </xf>
    <xf numFmtId="0" fontId="48" fillId="0" borderId="11" applyNumberFormat="0" applyFill="0" applyAlignment="0" applyProtection="0">
      <alignment vertical="center"/>
    </xf>
    <xf numFmtId="0" fontId="12" fillId="13" borderId="0" applyNumberFormat="0" applyBorder="0" applyAlignment="0" applyProtection="0">
      <alignment vertical="center"/>
    </xf>
    <xf numFmtId="0" fontId="56" fillId="9" borderId="0" applyNumberFormat="0" applyBorder="0" applyAlignment="0" applyProtection="0">
      <alignment vertical="center"/>
    </xf>
    <xf numFmtId="0" fontId="52" fillId="7" borderId="13" applyNumberFormat="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45" fillId="0" borderId="0" applyNumberFormat="0" applyFill="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12" fillId="10" borderId="0" applyNumberFormat="0" applyBorder="0" applyAlignment="0" applyProtection="0">
      <alignment vertical="center"/>
    </xf>
    <xf numFmtId="0" fontId="52" fillId="7" borderId="13" applyNumberFormat="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64" fillId="21" borderId="0" applyNumberFormat="0" applyBorder="0" applyAlignment="0" applyProtection="0">
      <alignment vertical="center"/>
    </xf>
    <xf numFmtId="0" fontId="47" fillId="0" borderId="10" applyNumberFormat="0" applyFill="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12" fillId="9" borderId="0" applyNumberFormat="0" applyBorder="0" applyAlignment="0" applyProtection="0">
      <alignment vertical="center"/>
    </xf>
    <xf numFmtId="0" fontId="52" fillId="7" borderId="13" applyNumberFormat="0" applyAlignment="0" applyProtection="0">
      <alignment vertical="center"/>
    </xf>
    <xf numFmtId="0" fontId="47" fillId="0" borderId="10" applyNumberFormat="0" applyFill="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63" fillId="0" borderId="0">
      <alignment vertical="center"/>
    </xf>
    <xf numFmtId="0" fontId="49" fillId="0" borderId="0" applyNumberFormat="0" applyFill="0" applyBorder="0" applyAlignment="0" applyProtection="0">
      <alignment vertical="center"/>
    </xf>
    <xf numFmtId="0" fontId="61" fillId="0" borderId="0">
      <alignment vertical="center"/>
    </xf>
    <xf numFmtId="0" fontId="59" fillId="12" borderId="0" applyNumberFormat="0" applyBorder="0" applyAlignment="0" applyProtection="0">
      <alignment vertical="center"/>
    </xf>
    <xf numFmtId="0" fontId="57" fillId="10" borderId="0" applyNumberFormat="0" applyBorder="0" applyAlignment="0" applyProtection="0">
      <alignment vertical="center"/>
    </xf>
    <xf numFmtId="0" fontId="12" fillId="23" borderId="0" applyNumberFormat="0" applyBorder="0" applyAlignment="0" applyProtection="0">
      <alignment vertical="center"/>
    </xf>
    <xf numFmtId="0" fontId="52" fillId="7" borderId="13" applyNumberFormat="0" applyAlignment="0" applyProtection="0">
      <alignment vertical="center"/>
    </xf>
    <xf numFmtId="0" fontId="49" fillId="0" borderId="0" applyNumberFormat="0" applyFill="0" applyBorder="0" applyAlignment="0" applyProtection="0">
      <alignment vertical="center"/>
    </xf>
    <xf numFmtId="0" fontId="63" fillId="0" borderId="0">
      <alignment vertical="center"/>
    </xf>
    <xf numFmtId="0" fontId="57" fillId="10" borderId="0" applyNumberFormat="0" applyBorder="0" applyAlignment="0" applyProtection="0">
      <alignment vertical="center"/>
    </xf>
    <xf numFmtId="0" fontId="49" fillId="0" borderId="0" applyNumberFormat="0" applyFill="0" applyBorder="0" applyAlignment="0" applyProtection="0">
      <alignment vertical="center"/>
    </xf>
    <xf numFmtId="0" fontId="65" fillId="0" borderId="0">
      <alignment vertical="center"/>
    </xf>
    <xf numFmtId="0" fontId="44" fillId="0" borderId="0" applyNumberFormat="0" applyFill="0" applyBorder="0" applyAlignment="0" applyProtection="0">
      <alignment vertical="center"/>
    </xf>
    <xf numFmtId="0" fontId="57" fillId="10" borderId="0" applyNumberFormat="0" applyBorder="0" applyAlignment="0" applyProtection="0">
      <alignment vertical="center"/>
    </xf>
    <xf numFmtId="0" fontId="49" fillId="0" borderId="12" applyNumberFormat="0" applyFill="0" applyAlignment="0" applyProtection="0">
      <alignment vertical="center"/>
    </xf>
    <xf numFmtId="0" fontId="63" fillId="0" borderId="0">
      <alignment vertical="center"/>
    </xf>
    <xf numFmtId="0" fontId="48" fillId="0" borderId="11" applyNumberFormat="0" applyFill="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3" fillId="0" borderId="0">
      <alignment vertical="center"/>
    </xf>
    <xf numFmtId="0" fontId="52" fillId="7" borderId="13" applyNumberFormat="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64" fillId="21" borderId="0" applyNumberFormat="0" applyBorder="0" applyAlignment="0" applyProtection="0">
      <alignment vertical="center"/>
    </xf>
    <xf numFmtId="0" fontId="48" fillId="0" borderId="11" applyNumberFormat="0" applyFill="0" applyAlignment="0" applyProtection="0">
      <alignment vertical="center"/>
    </xf>
    <xf numFmtId="0" fontId="65" fillId="0" borderId="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63" fillId="0" borderId="0">
      <alignment vertical="center"/>
    </xf>
    <xf numFmtId="0" fontId="0" fillId="0" borderId="0"/>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23" borderId="0" applyNumberFormat="0" applyBorder="0" applyAlignment="0" applyProtection="0">
      <alignment vertical="center"/>
    </xf>
    <xf numFmtId="0" fontId="12" fillId="21" borderId="0" applyNumberFormat="0" applyBorder="0" applyAlignment="0" applyProtection="0">
      <alignment vertical="center"/>
    </xf>
    <xf numFmtId="0" fontId="52" fillId="7" borderId="13" applyNumberFormat="0" applyAlignment="0" applyProtection="0">
      <alignment vertical="center"/>
    </xf>
    <xf numFmtId="0" fontId="12" fillId="6" borderId="0" applyNumberFormat="0" applyBorder="0" applyAlignment="0" applyProtection="0">
      <alignment vertical="center"/>
    </xf>
    <xf numFmtId="0" fontId="59" fillId="16" borderId="0" applyNumberFormat="0" applyBorder="0" applyAlignment="0" applyProtection="0">
      <alignment vertical="center"/>
    </xf>
    <xf numFmtId="0" fontId="11" fillId="6" borderId="0" applyNumberFormat="0" applyBorder="0" applyAlignment="0" applyProtection="0">
      <alignment vertical="center"/>
    </xf>
    <xf numFmtId="0" fontId="0" fillId="0" borderId="0">
      <alignment vertical="center"/>
    </xf>
    <xf numFmtId="0" fontId="58" fillId="11" borderId="0" applyNumberFormat="0" applyBorder="0" applyAlignment="0" applyProtection="0">
      <alignment vertical="center"/>
    </xf>
    <xf numFmtId="0" fontId="12" fillId="14"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3" fillId="8" borderId="15" applyNumberFormat="0" applyAlignment="0" applyProtection="0">
      <alignment vertical="center"/>
    </xf>
    <xf numFmtId="0" fontId="12" fillId="17"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12" fillId="19" borderId="0" applyNumberFormat="0" applyBorder="0" applyAlignment="0" applyProtection="0">
      <alignment vertical="center"/>
    </xf>
    <xf numFmtId="0" fontId="12" fillId="21" borderId="0" applyNumberFormat="0" applyBorder="0" applyAlignment="0" applyProtection="0">
      <alignment vertical="center"/>
    </xf>
    <xf numFmtId="0" fontId="57" fillId="10" borderId="0" applyNumberFormat="0" applyBorder="0" applyAlignment="0" applyProtection="0">
      <alignment vertical="center"/>
    </xf>
    <xf numFmtId="0" fontId="12" fillId="14" borderId="0" applyNumberFormat="0" applyBorder="0" applyAlignment="0" applyProtection="0">
      <alignment vertical="center"/>
    </xf>
    <xf numFmtId="0" fontId="12" fillId="25" borderId="0" applyNumberFormat="0" applyBorder="0" applyAlignment="0" applyProtection="0">
      <alignment vertical="center"/>
    </xf>
    <xf numFmtId="0" fontId="59" fillId="15" borderId="0" applyNumberFormat="0" applyBorder="0" applyAlignment="0" applyProtection="0">
      <alignment vertical="center"/>
    </xf>
    <xf numFmtId="0" fontId="59" fillId="19"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61" fillId="0" borderId="0"/>
    <xf numFmtId="0" fontId="47" fillId="0" borderId="10" applyNumberFormat="0" applyFill="0" applyAlignment="0" applyProtection="0">
      <alignment vertical="center"/>
    </xf>
    <xf numFmtId="0" fontId="59" fillId="20" borderId="0" applyNumberFormat="0" applyBorder="0" applyAlignment="0" applyProtection="0">
      <alignment vertical="center"/>
    </xf>
    <xf numFmtId="0" fontId="47" fillId="0" borderId="10" applyNumberFormat="0" applyFill="0" applyAlignment="0" applyProtection="0">
      <alignment vertical="center"/>
    </xf>
    <xf numFmtId="0" fontId="56" fillId="9" borderId="0" applyNumberFormat="0" applyBorder="0" applyAlignment="0" applyProtection="0">
      <alignment vertical="center"/>
    </xf>
    <xf numFmtId="0" fontId="59" fillId="22"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61" fillId="0" borderId="0"/>
    <xf numFmtId="0" fontId="47" fillId="0" borderId="10" applyNumberFormat="0" applyFill="0" applyAlignment="0" applyProtection="0">
      <alignment vertical="center"/>
    </xf>
    <xf numFmtId="0" fontId="59" fillId="26"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62" fillId="15"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11" fillId="6" borderId="0" applyNumberFormat="0" applyBorder="0" applyAlignment="0" applyProtection="0">
      <alignment vertical="center"/>
    </xf>
    <xf numFmtId="0" fontId="45" fillId="0" borderId="0" applyNumberFormat="0" applyFill="0" applyBorder="0" applyAlignment="0" applyProtection="0">
      <alignment vertical="center"/>
    </xf>
    <xf numFmtId="0" fontId="56" fillId="23" borderId="0" applyNumberFormat="0" applyBorder="0" applyAlignment="0" applyProtection="0">
      <alignment vertical="center"/>
    </xf>
    <xf numFmtId="0" fontId="11" fillId="14" borderId="0" applyNumberFormat="0" applyBorder="0" applyAlignment="0" applyProtection="0">
      <alignment vertical="center"/>
    </xf>
    <xf numFmtId="0" fontId="57" fillId="10" borderId="0" applyNumberFormat="0" applyBorder="0" applyAlignment="0" applyProtection="0">
      <alignment vertical="center"/>
    </xf>
    <xf numFmtId="0" fontId="62" fillId="23" borderId="0" applyNumberFormat="0" applyBorder="0" applyAlignment="0" applyProtection="0">
      <alignment vertical="center"/>
    </xf>
    <xf numFmtId="0" fontId="57" fillId="10" borderId="0" applyNumberFormat="0" applyBorder="0" applyAlignment="0" applyProtection="0">
      <alignment vertical="center"/>
    </xf>
    <xf numFmtId="0" fontId="62" fillId="27" borderId="0" applyNumberFormat="0" applyBorder="0" applyAlignment="0" applyProtection="0">
      <alignment vertical="center"/>
    </xf>
    <xf numFmtId="0" fontId="62" fillId="24" borderId="0" applyNumberFormat="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62" fillId="28" borderId="0" applyNumberFormat="0" applyBorder="0" applyAlignment="0" applyProtection="0">
      <alignment vertical="center"/>
    </xf>
    <xf numFmtId="0" fontId="57" fillId="10" borderId="0" applyNumberFormat="0" applyBorder="0" applyAlignment="0" applyProtection="0">
      <alignment vertical="center"/>
    </xf>
    <xf numFmtId="0" fontId="62" fillId="25" borderId="0" applyNumberFormat="0" applyBorder="0" applyAlignment="0" applyProtection="0">
      <alignment vertical="center"/>
    </xf>
    <xf numFmtId="0" fontId="56" fillId="9"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62" fillId="7" borderId="0" applyNumberFormat="0" applyBorder="0" applyAlignment="0" applyProtection="0">
      <alignment vertical="center"/>
    </xf>
    <xf numFmtId="0" fontId="57" fillId="10" borderId="0" applyNumberFormat="0" applyBorder="0" applyAlignment="0" applyProtection="0">
      <alignment vertical="center"/>
    </xf>
    <xf numFmtId="0" fontId="48" fillId="0" borderId="11" applyNumberFormat="0" applyFill="0" applyAlignment="0" applyProtection="0">
      <alignment vertical="center"/>
    </xf>
    <xf numFmtId="0" fontId="57" fillId="10" borderId="0" applyNumberFormat="0" applyBorder="0" applyAlignment="0" applyProtection="0">
      <alignment vertical="center"/>
    </xf>
    <xf numFmtId="0" fontId="62" fillId="8" borderId="0" applyNumberFormat="0" applyBorder="0" applyAlignment="0" applyProtection="0">
      <alignment vertical="center"/>
    </xf>
    <xf numFmtId="0" fontId="57" fillId="10" borderId="0" applyNumberFormat="0" applyBorder="0" applyAlignment="0" applyProtection="0">
      <alignment vertical="center"/>
    </xf>
    <xf numFmtId="0" fontId="48" fillId="0" borderId="11" applyNumberFormat="0" applyFill="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62" fillId="27" borderId="0" applyNumberFormat="0" applyBorder="0" applyAlignment="0" applyProtection="0">
      <alignment vertical="center"/>
    </xf>
    <xf numFmtId="0" fontId="57" fillId="21" borderId="0" applyNumberFormat="0" applyBorder="0" applyAlignment="0" applyProtection="0">
      <alignment vertical="center"/>
    </xf>
    <xf numFmtId="9" fontId="0" fillId="0" borderId="0" applyFont="0" applyFill="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11" fillId="6" borderId="0" applyNumberFormat="0" applyBorder="0" applyAlignment="0" applyProtection="0">
      <alignment vertical="center"/>
    </xf>
    <xf numFmtId="9" fontId="0" fillId="0" borderId="0" applyFont="0" applyFill="0" applyBorder="0" applyAlignment="0" applyProtection="0"/>
    <xf numFmtId="0" fontId="11" fillId="7" borderId="0" applyNumberFormat="0" applyBorder="0" applyAlignment="0" applyProtection="0">
      <alignment vertical="center"/>
    </xf>
    <xf numFmtId="0" fontId="56" fillId="9" borderId="0" applyNumberFormat="0" applyBorder="0" applyAlignment="0" applyProtection="0">
      <alignment vertical="center"/>
    </xf>
    <xf numFmtId="0" fontId="50" fillId="6" borderId="13" applyNumberFormat="0" applyAlignment="0" applyProtection="0">
      <alignment vertical="center"/>
    </xf>
    <xf numFmtId="0" fontId="57" fillId="10" borderId="0" applyNumberFormat="0" applyBorder="0" applyAlignment="0" applyProtection="0">
      <alignment vertical="center"/>
    </xf>
    <xf numFmtId="0" fontId="62" fillId="1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62" fillId="22" borderId="0" applyNumberFormat="0" applyBorder="0" applyAlignment="0" applyProtection="0">
      <alignment vertical="center"/>
    </xf>
    <xf numFmtId="0" fontId="11" fillId="6" borderId="0" applyNumberFormat="0" applyBorder="0" applyAlignment="0" applyProtection="0">
      <alignment vertical="center"/>
    </xf>
    <xf numFmtId="0" fontId="11" fillId="23" borderId="0" applyNumberFormat="0" applyBorder="0" applyAlignment="0" applyProtection="0">
      <alignment vertical="center"/>
    </xf>
    <xf numFmtId="0" fontId="56" fillId="9" borderId="0" applyNumberFormat="0" applyBorder="0" applyAlignment="0" applyProtection="0">
      <alignment vertical="center"/>
    </xf>
    <xf numFmtId="41" fontId="12" fillId="0" borderId="0" applyFont="0" applyFill="0" applyBorder="0" applyAlignment="0" applyProtection="0">
      <alignment vertical="center"/>
    </xf>
    <xf numFmtId="0" fontId="57" fillId="21" borderId="0" applyNumberFormat="0" applyBorder="0" applyAlignment="0" applyProtection="0">
      <alignment vertical="center"/>
    </xf>
    <xf numFmtId="0" fontId="62" fillId="23" borderId="0" applyNumberFormat="0" applyBorder="0" applyAlignment="0" applyProtection="0">
      <alignment vertical="center"/>
    </xf>
    <xf numFmtId="0" fontId="48" fillId="0" borderId="11" applyNumberFormat="0" applyFill="0" applyAlignment="0" applyProtection="0">
      <alignment vertical="center"/>
    </xf>
    <xf numFmtId="0" fontId="62" fillId="17" borderId="0" applyNumberFormat="0" applyBorder="0" applyAlignment="0" applyProtection="0">
      <alignment vertical="center"/>
    </xf>
    <xf numFmtId="0" fontId="11" fillId="6" borderId="0" applyNumberFormat="0" applyBorder="0" applyAlignment="0" applyProtection="0">
      <alignment vertical="center"/>
    </xf>
    <xf numFmtId="0" fontId="57" fillId="21" borderId="0" applyNumberFormat="0" applyBorder="0" applyAlignment="0" applyProtection="0">
      <alignment vertical="center"/>
    </xf>
    <xf numFmtId="0" fontId="11" fillId="5" borderId="0" applyNumberFormat="0" applyBorder="0" applyAlignment="0" applyProtection="0">
      <alignment vertical="center"/>
    </xf>
    <xf numFmtId="0" fontId="56" fillId="9" borderId="0" applyNumberFormat="0" applyBorder="0" applyAlignment="0" applyProtection="0">
      <alignment vertical="center"/>
    </xf>
    <xf numFmtId="0" fontId="60" fillId="21" borderId="0" applyNumberFormat="0" applyBorder="0" applyAlignment="0" applyProtection="0">
      <alignment vertical="center"/>
    </xf>
    <xf numFmtId="0" fontId="50" fillId="6" borderId="13" applyNumberFormat="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62" fillId="11"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62" fillId="26" borderId="0" applyNumberFormat="0" applyBorder="0" applyAlignment="0" applyProtection="0">
      <alignment vertical="center"/>
    </xf>
    <xf numFmtId="177" fontId="66" fillId="0" borderId="0" applyFill="0" applyBorder="0" applyAlignment="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41" fontId="12" fillId="0" borderId="0" applyFont="0" applyFill="0" applyBorder="0" applyAlignment="0" applyProtection="0">
      <alignment vertical="center"/>
    </xf>
    <xf numFmtId="0" fontId="0" fillId="0" borderId="0"/>
    <xf numFmtId="0" fontId="56" fillId="9" borderId="0" applyNumberFormat="0" applyBorder="0" applyAlignment="0" applyProtection="0">
      <alignment vertical="center"/>
    </xf>
    <xf numFmtId="178" fontId="67" fillId="0" borderId="0">
      <alignment vertical="center"/>
    </xf>
    <xf numFmtId="0" fontId="57" fillId="10" borderId="0" applyNumberFormat="0" applyBorder="0" applyAlignment="0" applyProtection="0">
      <alignment vertical="center"/>
    </xf>
    <xf numFmtId="0" fontId="12" fillId="0" borderId="0" applyFont="0" applyFill="0" applyBorder="0" applyAlignment="0" applyProtection="0">
      <alignment vertical="center"/>
    </xf>
    <xf numFmtId="0" fontId="56" fillId="9" borderId="0" applyNumberFormat="0" applyBorder="0" applyAlignment="0" applyProtection="0">
      <alignment vertical="center"/>
    </xf>
    <xf numFmtId="43" fontId="12" fillId="0" borderId="0" applyFont="0" applyFill="0" applyBorder="0" applyAlignment="0" applyProtection="0">
      <alignment vertical="center"/>
    </xf>
    <xf numFmtId="0" fontId="0" fillId="0" borderId="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179" fontId="12" fillId="0" borderId="0" applyFont="0" applyFill="0" applyBorder="0" applyAlignment="0" applyProtection="0">
      <alignment vertical="center"/>
    </xf>
    <xf numFmtId="0" fontId="48" fillId="0" borderId="11" applyNumberFormat="0" applyFill="0" applyAlignment="0" applyProtection="0">
      <alignment vertical="center"/>
    </xf>
    <xf numFmtId="180" fontId="67" fillId="0" borderId="0">
      <alignment vertical="center"/>
    </xf>
    <xf numFmtId="0" fontId="57" fillId="10" borderId="0" applyNumberFormat="0" applyBorder="0" applyAlignment="0" applyProtection="0">
      <alignment vertical="center"/>
    </xf>
    <xf numFmtId="0" fontId="68" fillId="0" borderId="0" applyProtection="0">
      <alignment vertical="center"/>
    </xf>
    <xf numFmtId="181" fontId="67" fillId="0" borderId="0">
      <alignment vertical="center"/>
    </xf>
    <xf numFmtId="9" fontId="0" fillId="0" borderId="0" applyFont="0" applyFill="0" applyBorder="0" applyAlignment="0" applyProtection="0">
      <alignment vertical="center"/>
    </xf>
    <xf numFmtId="0" fontId="57" fillId="10" borderId="0" applyNumberFormat="0" applyBorder="0" applyAlignment="0" applyProtection="0">
      <alignment vertical="center"/>
    </xf>
    <xf numFmtId="2" fontId="68" fillId="0" borderId="0" applyProtection="0">
      <alignment vertical="center"/>
    </xf>
    <xf numFmtId="0" fontId="48" fillId="0" borderId="11" applyNumberFormat="0" applyFill="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49" fillId="0" borderId="0" applyNumberFormat="0" applyFill="0" applyBorder="0" applyAlignment="0" applyProtection="0">
      <alignment vertical="center"/>
    </xf>
    <xf numFmtId="0" fontId="69" fillId="7" borderId="0" applyNumberFormat="0" applyBorder="0" applyAlignment="0" applyProtection="0">
      <alignment vertical="center"/>
    </xf>
    <xf numFmtId="0" fontId="70" fillId="0" borderId="18" applyNumberFormat="0" applyAlignment="0" applyProtection="0">
      <alignment horizontal="left" vertical="center"/>
    </xf>
    <xf numFmtId="0" fontId="50" fillId="6" borderId="13" applyNumberFormat="0" applyAlignment="0" applyProtection="0">
      <alignment vertical="center"/>
    </xf>
    <xf numFmtId="0" fontId="45" fillId="0" borderId="0" applyNumberFormat="0" applyFill="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70" fillId="0" borderId="7">
      <alignment horizontal="left" vertical="center"/>
    </xf>
    <xf numFmtId="0" fontId="47" fillId="0" borderId="10" applyNumberFormat="0" applyFill="0" applyAlignment="0" applyProtection="0">
      <alignment vertical="center"/>
    </xf>
    <xf numFmtId="0" fontId="71" fillId="0" borderId="0" applyProtection="0">
      <alignment vertical="center"/>
    </xf>
    <xf numFmtId="0" fontId="57" fillId="10" borderId="0" applyNumberFormat="0" applyBorder="0" applyAlignment="0" applyProtection="0">
      <alignment vertical="center"/>
    </xf>
    <xf numFmtId="0" fontId="55" fillId="0" borderId="17" applyNumberFormat="0" applyFill="0" applyAlignment="0" applyProtection="0">
      <alignment vertical="center"/>
    </xf>
    <xf numFmtId="0" fontId="70" fillId="0" borderId="0" applyProtection="0">
      <alignment vertical="center"/>
    </xf>
    <xf numFmtId="0" fontId="4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9" fillId="3" borderId="1" applyNumberFormat="0" applyBorder="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37" fontId="72" fillId="0" borderId="0"/>
    <xf numFmtId="0" fontId="56" fillId="9" borderId="0" applyNumberFormat="0" applyBorder="0" applyAlignment="0" applyProtection="0">
      <alignment vertical="center"/>
    </xf>
    <xf numFmtId="0" fontId="73" fillId="0" borderId="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66" fillId="0" borderId="0"/>
    <xf numFmtId="0" fontId="74" fillId="0" borderId="0">
      <alignment vertical="center"/>
    </xf>
    <xf numFmtId="0" fontId="56" fillId="9" borderId="0" applyNumberFormat="0" applyBorder="0" applyAlignment="0" applyProtection="0">
      <alignment vertical="center"/>
    </xf>
    <xf numFmtId="0" fontId="75" fillId="0" borderId="0">
      <alignment vertical="center"/>
    </xf>
    <xf numFmtId="0" fontId="57" fillId="10" borderId="0" applyNumberFormat="0" applyBorder="0" applyAlignment="0" applyProtection="0">
      <alignment vertical="center"/>
    </xf>
    <xf numFmtId="0" fontId="48" fillId="0" borderId="11" applyNumberFormat="0" applyFill="0" applyAlignment="0" applyProtection="0">
      <alignment vertical="center"/>
    </xf>
    <xf numFmtId="0" fontId="57" fillId="10" borderId="0" applyNumberFormat="0" applyBorder="0" applyAlignment="0" applyProtection="0">
      <alignment vertical="center"/>
    </xf>
    <xf numFmtId="10" fontId="12" fillId="0" borderId="0" applyFont="0" applyFill="0" applyBorder="0" applyAlignment="0" applyProtection="0">
      <alignment vertical="center"/>
    </xf>
    <xf numFmtId="1" fontId="61" fillId="0" borderId="0">
      <alignment vertical="center"/>
    </xf>
    <xf numFmtId="0" fontId="0" fillId="0" borderId="0"/>
    <xf numFmtId="0" fontId="0" fillId="0" borderId="0" applyNumberFormat="0" applyFill="0" applyBorder="0" applyAlignment="0" applyProtection="0">
      <alignment vertical="center"/>
    </xf>
    <xf numFmtId="0" fontId="56" fillId="9" borderId="0" applyNumberFormat="0" applyBorder="0" applyAlignment="0" applyProtection="0">
      <alignment vertical="center"/>
    </xf>
    <xf numFmtId="0" fontId="68" fillId="0" borderId="19"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46" fillId="0" borderId="0" applyNumberFormat="0" applyFill="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9" fontId="0" fillId="0" borderId="0" applyFont="0" applyFill="0" applyBorder="0" applyAlignment="0" applyProtection="0"/>
    <xf numFmtId="0" fontId="57" fillId="10" borderId="0" applyNumberFormat="0" applyBorder="0" applyAlignment="0" applyProtection="0">
      <alignment vertical="center"/>
    </xf>
    <xf numFmtId="0" fontId="45" fillId="0" borderId="0" applyNumberFormat="0" applyFill="0" applyBorder="0" applyAlignment="0" applyProtection="0">
      <alignment vertical="center"/>
    </xf>
    <xf numFmtId="0" fontId="57" fillId="10" borderId="0" applyNumberFormat="0" applyBorder="0" applyAlignment="0" applyProtection="0">
      <alignment vertical="center"/>
    </xf>
    <xf numFmtId="9" fontId="0" fillId="0" borderId="0" applyFont="0" applyFill="0" applyBorder="0" applyAlignment="0" applyProtection="0">
      <alignment vertical="center"/>
    </xf>
    <xf numFmtId="0" fontId="57" fillId="10" borderId="0" applyNumberFormat="0" applyBorder="0" applyAlignment="0" applyProtection="0">
      <alignment vertical="center"/>
    </xf>
    <xf numFmtId="9" fontId="0" fillId="0" borderId="0" applyFont="0" applyFill="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57" fillId="10" borderId="0" applyNumberFormat="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alignment vertical="center"/>
    </xf>
    <xf numFmtId="0" fontId="51" fillId="7" borderId="14" applyNumberFormat="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9" fontId="0" fillId="0" borderId="0" applyFont="0" applyFill="0" applyBorder="0" applyAlignment="0" applyProtection="0"/>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9" fontId="0" fillId="0" borderId="0" applyFont="0" applyFill="0" applyBorder="0" applyAlignment="0" applyProtection="0"/>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9" fontId="0" fillId="0" borderId="0" applyFont="0" applyFill="0" applyBorder="0" applyAlignment="0" applyProtection="0"/>
    <xf numFmtId="0" fontId="56" fillId="23"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9" fontId="0" fillId="0" borderId="0" applyFont="0" applyFill="0" applyBorder="0" applyAlignment="0" applyProtection="0"/>
    <xf numFmtId="0" fontId="47" fillId="0" borderId="10" applyNumberFormat="0" applyFill="0" applyAlignment="0" applyProtection="0">
      <alignment vertical="center"/>
    </xf>
    <xf numFmtId="0" fontId="57" fillId="10" borderId="0" applyNumberFormat="0" applyBorder="0" applyAlignment="0" applyProtection="0">
      <alignment vertical="center"/>
    </xf>
    <xf numFmtId="0" fontId="47" fillId="0" borderId="10" applyNumberFormat="0" applyFill="0" applyAlignment="0" applyProtection="0">
      <alignment vertical="center"/>
    </xf>
    <xf numFmtId="0" fontId="57" fillId="10" borderId="0" applyNumberFormat="0" applyBorder="0" applyAlignment="0" applyProtection="0">
      <alignment vertical="center"/>
    </xf>
    <xf numFmtId="0" fontId="44" fillId="0" borderId="0" applyNumberFormat="0" applyFill="0" applyBorder="0" applyAlignment="0" applyProtection="0">
      <alignment vertical="center"/>
    </xf>
    <xf numFmtId="0" fontId="49" fillId="0" borderId="12" applyNumberFormat="0" applyFill="0" applyAlignment="0" applyProtection="0">
      <alignment vertical="center"/>
    </xf>
    <xf numFmtId="0" fontId="47" fillId="0" borderId="10" applyNumberFormat="0" applyFill="0" applyAlignment="0" applyProtection="0">
      <alignment vertical="center"/>
    </xf>
    <xf numFmtId="0" fontId="47" fillId="0" borderId="10"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7" fillId="0" borderId="10" applyNumberFormat="0" applyFill="0" applyAlignment="0" applyProtection="0">
      <alignment vertical="center"/>
    </xf>
    <xf numFmtId="0" fontId="49" fillId="0" borderId="12" applyNumberFormat="0" applyFill="0" applyAlignment="0" applyProtection="0">
      <alignment vertical="center"/>
    </xf>
    <xf numFmtId="0" fontId="47" fillId="0" borderId="10" applyNumberFormat="0" applyFill="0" applyAlignment="0" applyProtection="0">
      <alignment vertical="center"/>
    </xf>
    <xf numFmtId="0" fontId="57" fillId="10" borderId="0" applyNumberFormat="0" applyBorder="0" applyAlignment="0" applyProtection="0">
      <alignment vertical="center"/>
    </xf>
    <xf numFmtId="0" fontId="47" fillId="0" borderId="10" applyNumberFormat="0" applyFill="0" applyAlignment="0" applyProtection="0">
      <alignment vertical="center"/>
    </xf>
    <xf numFmtId="0" fontId="45" fillId="0" borderId="0" applyNumberFormat="0" applyFill="0" applyBorder="0" applyAlignment="0" applyProtection="0">
      <alignment vertical="center"/>
    </xf>
    <xf numFmtId="0" fontId="47" fillId="0" borderId="10" applyNumberFormat="0" applyFill="0" applyAlignment="0" applyProtection="0">
      <alignment vertical="center"/>
    </xf>
    <xf numFmtId="0" fontId="57" fillId="10" borderId="0" applyNumberFormat="0" applyBorder="0" applyAlignment="0" applyProtection="0">
      <alignment vertical="center"/>
    </xf>
    <xf numFmtId="0" fontId="55" fillId="0" borderId="17" applyNumberFormat="0" applyFill="0" applyAlignment="0" applyProtection="0">
      <alignment vertical="center"/>
    </xf>
    <xf numFmtId="0" fontId="47" fillId="0" borderId="10" applyNumberFormat="0" applyFill="0" applyAlignment="0" applyProtection="0">
      <alignment vertical="center"/>
    </xf>
    <xf numFmtId="0" fontId="47" fillId="0" borderId="10" applyNumberFormat="0" applyFill="0" applyAlignment="0" applyProtection="0">
      <alignment vertical="center"/>
    </xf>
    <xf numFmtId="0" fontId="56" fillId="9" borderId="0" applyNumberFormat="0" applyBorder="0" applyAlignment="0" applyProtection="0">
      <alignment vertical="center"/>
    </xf>
    <xf numFmtId="0" fontId="47" fillId="0" borderId="10" applyNumberFormat="0" applyFill="0" applyAlignment="0" applyProtection="0">
      <alignment vertical="center"/>
    </xf>
    <xf numFmtId="0" fontId="47" fillId="0" borderId="10" applyNumberFormat="0" applyFill="0" applyAlignment="0" applyProtection="0">
      <alignment vertical="center"/>
    </xf>
    <xf numFmtId="0" fontId="47" fillId="0" borderId="10" applyNumberFormat="0" applyFill="0" applyAlignment="0" applyProtection="0">
      <alignment vertical="center"/>
    </xf>
    <xf numFmtId="0" fontId="56" fillId="9" borderId="0" applyNumberFormat="0" applyBorder="0" applyAlignment="0" applyProtection="0">
      <alignment vertical="center"/>
    </xf>
    <xf numFmtId="0" fontId="47" fillId="0" borderId="10" applyNumberFormat="0" applyFill="0" applyAlignment="0" applyProtection="0">
      <alignment vertical="center"/>
    </xf>
    <xf numFmtId="0" fontId="47" fillId="0" borderId="10" applyNumberFormat="0" applyFill="0" applyAlignment="0" applyProtection="0">
      <alignment vertical="center"/>
    </xf>
    <xf numFmtId="0" fontId="57" fillId="21" borderId="0" applyNumberFormat="0" applyBorder="0" applyAlignment="0" applyProtection="0">
      <alignment vertical="center"/>
    </xf>
    <xf numFmtId="0" fontId="48" fillId="0" borderId="11" applyNumberFormat="0" applyFill="0" applyAlignment="0" applyProtection="0">
      <alignment vertical="center"/>
    </xf>
    <xf numFmtId="0" fontId="47" fillId="0" borderId="10" applyNumberFormat="0" applyFill="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7" fillId="0" borderId="10" applyNumberFormat="0" applyFill="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76" fillId="10" borderId="0" applyNumberFormat="0" applyBorder="0" applyAlignment="0" applyProtection="0">
      <alignment vertical="center"/>
    </xf>
    <xf numFmtId="0" fontId="47" fillId="0" borderId="10" applyNumberFormat="0" applyFill="0" applyAlignment="0" applyProtection="0">
      <alignment vertical="center"/>
    </xf>
    <xf numFmtId="0" fontId="48" fillId="0" borderId="11" applyNumberFormat="0" applyFill="0" applyAlignment="0" applyProtection="0">
      <alignment vertical="center"/>
    </xf>
    <xf numFmtId="0" fontId="47" fillId="0" borderId="10" applyNumberFormat="0" applyFill="0" applyAlignment="0" applyProtection="0">
      <alignment vertical="center"/>
    </xf>
    <xf numFmtId="0" fontId="57" fillId="10" borderId="0" applyNumberFormat="0" applyBorder="0" applyAlignment="0" applyProtection="0">
      <alignment vertical="center"/>
    </xf>
    <xf numFmtId="0" fontId="48" fillId="0" borderId="11" applyNumberFormat="0" applyFill="0" applyAlignment="0" applyProtection="0">
      <alignment vertical="center"/>
    </xf>
    <xf numFmtId="0" fontId="48" fillId="0" borderId="11" applyNumberFormat="0" applyFill="0" applyAlignment="0" applyProtection="0">
      <alignment vertical="center"/>
    </xf>
    <xf numFmtId="0" fontId="48" fillId="0" borderId="11" applyNumberFormat="0" applyFill="0" applyAlignment="0" applyProtection="0">
      <alignment vertical="center"/>
    </xf>
    <xf numFmtId="0" fontId="48" fillId="0" borderId="11" applyNumberFormat="0" applyFill="0" applyAlignment="0" applyProtection="0">
      <alignment vertical="center"/>
    </xf>
    <xf numFmtId="0" fontId="48" fillId="0" borderId="11" applyNumberFormat="0" applyFill="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0" fillId="0" borderId="0"/>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48" fillId="0" borderId="11" applyNumberFormat="0" applyFill="0" applyAlignment="0" applyProtection="0">
      <alignment vertical="center"/>
    </xf>
    <xf numFmtId="0" fontId="57" fillId="10" borderId="0" applyNumberFormat="0" applyBorder="0" applyAlignment="0" applyProtection="0">
      <alignment vertical="center"/>
    </xf>
    <xf numFmtId="0" fontId="48" fillId="0" borderId="11" applyNumberFormat="0" applyFill="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8" fillId="0" borderId="11" applyNumberFormat="0" applyFill="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8" fillId="0" borderId="11" applyNumberFormat="0" applyFill="0" applyAlignment="0" applyProtection="0">
      <alignment vertical="center"/>
    </xf>
    <xf numFmtId="0" fontId="48" fillId="0" borderId="11" applyNumberFormat="0" applyFill="0" applyAlignment="0" applyProtection="0">
      <alignment vertical="center"/>
    </xf>
    <xf numFmtId="0" fontId="56" fillId="9" borderId="0" applyNumberFormat="0" applyBorder="0" applyAlignment="0" applyProtection="0">
      <alignment vertical="center"/>
    </xf>
    <xf numFmtId="0" fontId="49" fillId="0" borderId="12" applyNumberFormat="0" applyFill="0" applyAlignment="0" applyProtection="0">
      <alignment vertical="center"/>
    </xf>
    <xf numFmtId="0" fontId="61" fillId="0" borderId="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48" fillId="0" borderId="11" applyNumberFormat="0" applyFill="0" applyAlignment="0" applyProtection="0">
      <alignment vertical="center"/>
    </xf>
    <xf numFmtId="0" fontId="48" fillId="0" borderId="11" applyNumberFormat="0" applyFill="0" applyAlignment="0" applyProtection="0">
      <alignment vertical="center"/>
    </xf>
    <xf numFmtId="0" fontId="48" fillId="0" borderId="11" applyNumberFormat="0" applyFill="0" applyAlignment="0" applyProtection="0">
      <alignment vertical="center"/>
    </xf>
    <xf numFmtId="0" fontId="48" fillId="0" borderId="11" applyNumberFormat="0" applyFill="0" applyAlignment="0" applyProtection="0">
      <alignment vertical="center"/>
    </xf>
    <xf numFmtId="0" fontId="52" fillId="7" borderId="13" applyNumberFormat="0" applyAlignment="0" applyProtection="0">
      <alignment vertical="center"/>
    </xf>
    <xf numFmtId="0" fontId="48" fillId="0" borderId="11" applyNumberFormat="0" applyFill="0" applyAlignment="0" applyProtection="0">
      <alignment vertical="center"/>
    </xf>
    <xf numFmtId="0" fontId="60" fillId="21" borderId="0" applyNumberFormat="0" applyBorder="0" applyAlignment="0" applyProtection="0">
      <alignment vertical="center"/>
    </xf>
    <xf numFmtId="0" fontId="57" fillId="10" borderId="0" applyNumberFormat="0" applyBorder="0" applyAlignment="0" applyProtection="0">
      <alignment vertical="center"/>
    </xf>
    <xf numFmtId="0" fontId="49" fillId="0" borderId="12" applyNumberFormat="0" applyFill="0" applyAlignment="0" applyProtection="0">
      <alignment vertical="center"/>
    </xf>
    <xf numFmtId="0" fontId="57" fillId="10" borderId="0" applyNumberFormat="0" applyBorder="0" applyAlignment="0" applyProtection="0">
      <alignment vertical="center"/>
    </xf>
    <xf numFmtId="0" fontId="49" fillId="0" borderId="12" applyNumberFormat="0" applyFill="0" applyAlignment="0" applyProtection="0">
      <alignment vertical="center"/>
    </xf>
    <xf numFmtId="0" fontId="56" fillId="9" borderId="0" applyNumberFormat="0" applyBorder="0" applyAlignment="0" applyProtection="0">
      <alignment vertical="center"/>
    </xf>
    <xf numFmtId="0" fontId="49" fillId="0" borderId="12" applyNumberFormat="0" applyFill="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0" fontId="49" fillId="0" borderId="12" applyNumberFormat="0" applyFill="0" applyAlignment="0" applyProtection="0">
      <alignment vertical="center"/>
    </xf>
    <xf numFmtId="0" fontId="57" fillId="10" borderId="0" applyNumberFormat="0" applyBorder="0" applyAlignment="0" applyProtection="0">
      <alignment vertical="center"/>
    </xf>
    <xf numFmtId="0" fontId="63" fillId="0" borderId="0">
      <alignment vertical="center"/>
    </xf>
    <xf numFmtId="0" fontId="56" fillId="9" borderId="0" applyNumberFormat="0" applyBorder="0" applyAlignment="0" applyProtection="0">
      <alignment vertical="center"/>
    </xf>
    <xf numFmtId="0" fontId="49" fillId="0" borderId="12" applyNumberFormat="0" applyFill="0" applyAlignment="0" applyProtection="0">
      <alignment vertical="center"/>
    </xf>
    <xf numFmtId="0" fontId="49" fillId="0" borderId="12" applyNumberFormat="0" applyFill="0" applyAlignment="0" applyProtection="0">
      <alignment vertical="center"/>
    </xf>
    <xf numFmtId="0" fontId="56" fillId="9" borderId="0" applyNumberFormat="0" applyBorder="0" applyAlignment="0" applyProtection="0">
      <alignment vertical="center"/>
    </xf>
    <xf numFmtId="0" fontId="49" fillId="0" borderId="12" applyNumberFormat="0" applyFill="0" applyAlignment="0" applyProtection="0">
      <alignment vertical="center"/>
    </xf>
    <xf numFmtId="0" fontId="57" fillId="10" borderId="0" applyNumberFormat="0" applyBorder="0" applyAlignment="0" applyProtection="0">
      <alignment vertical="center"/>
    </xf>
    <xf numFmtId="0" fontId="61" fillId="0" borderId="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49" fillId="0" borderId="12" applyNumberFormat="0" applyFill="0" applyAlignment="0" applyProtection="0">
      <alignment vertical="center"/>
    </xf>
    <xf numFmtId="0" fontId="49" fillId="0" borderId="12" applyNumberFormat="0" applyFill="0" applyAlignment="0" applyProtection="0">
      <alignment vertical="center"/>
    </xf>
    <xf numFmtId="0" fontId="56" fillId="9" borderId="0" applyNumberFormat="0" applyBorder="0" applyAlignment="0" applyProtection="0">
      <alignment vertical="center"/>
    </xf>
    <xf numFmtId="0" fontId="49" fillId="0" borderId="12" applyNumberFormat="0" applyFill="0" applyAlignment="0" applyProtection="0">
      <alignment vertical="center"/>
    </xf>
    <xf numFmtId="0" fontId="49" fillId="0" borderId="12" applyNumberFormat="0" applyFill="0" applyAlignment="0" applyProtection="0">
      <alignment vertical="center"/>
    </xf>
    <xf numFmtId="0" fontId="49" fillId="0" borderId="12" applyNumberFormat="0" applyFill="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12"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12" applyNumberFormat="0" applyFill="0" applyAlignment="0" applyProtection="0">
      <alignment vertical="center"/>
    </xf>
    <xf numFmtId="0" fontId="57" fillId="10" borderId="0" applyNumberFormat="0" applyBorder="0" applyAlignment="0" applyProtection="0">
      <alignment vertical="center"/>
    </xf>
    <xf numFmtId="0" fontId="49" fillId="0" borderId="12" applyNumberFormat="0" applyFill="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9" fillId="0" borderId="12" applyNumberFormat="0" applyFill="0" applyAlignment="0" applyProtection="0">
      <alignment vertical="center"/>
    </xf>
    <xf numFmtId="0" fontId="57" fillId="10" borderId="0" applyNumberFormat="0" applyBorder="0" applyAlignment="0" applyProtection="0">
      <alignment vertical="center"/>
    </xf>
    <xf numFmtId="0" fontId="49" fillId="0" borderId="12" applyNumberFormat="0" applyFill="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0" fillId="0" borderId="0"/>
    <xf numFmtId="0" fontId="49" fillId="0" borderId="12" applyNumberFormat="0" applyFill="0" applyAlignment="0" applyProtection="0">
      <alignment vertical="center"/>
    </xf>
    <xf numFmtId="0" fontId="49" fillId="0" borderId="12" applyNumberFormat="0" applyFill="0" applyAlignment="0" applyProtection="0">
      <alignment vertical="center"/>
    </xf>
    <xf numFmtId="0" fontId="49" fillId="0" borderId="12" applyNumberFormat="0" applyFill="0" applyAlignment="0" applyProtection="0">
      <alignment vertical="center"/>
    </xf>
    <xf numFmtId="0" fontId="57" fillId="10" borderId="0" applyNumberFormat="0" applyBorder="0" applyAlignment="0" applyProtection="0">
      <alignment vertical="center"/>
    </xf>
    <xf numFmtId="0" fontId="77" fillId="9" borderId="0" applyNumberFormat="0" applyBorder="0" applyAlignment="0" applyProtection="0">
      <alignment vertical="center"/>
    </xf>
    <xf numFmtId="0" fontId="49" fillId="0" borderId="12"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7" fillId="10" borderId="0" applyNumberFormat="0" applyBorder="0" applyAlignment="0" applyProtection="0">
      <alignment vertical="center"/>
    </xf>
    <xf numFmtId="0" fontId="76" fillId="10" borderId="0" applyNumberFormat="0" applyBorder="0" applyAlignment="0" applyProtection="0">
      <alignment vertical="center"/>
    </xf>
    <xf numFmtId="0" fontId="49" fillId="0" borderId="0" applyNumberFormat="0" applyFill="0" applyBorder="0" applyAlignment="0" applyProtection="0">
      <alignment vertical="center"/>
    </xf>
    <xf numFmtId="0" fontId="0" fillId="5" borderId="9" applyNumberFormat="0" applyFont="0" applyAlignment="0" applyProtection="0">
      <alignment vertical="center"/>
    </xf>
    <xf numFmtId="0" fontId="49" fillId="0" borderId="0" applyNumberFormat="0" applyFill="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49" fillId="0" borderId="0" applyNumberFormat="0" applyFill="0" applyBorder="0" applyAlignment="0" applyProtection="0">
      <alignment vertical="center"/>
    </xf>
    <xf numFmtId="0" fontId="57" fillId="10" borderId="0" applyNumberFormat="0" applyBorder="0" applyAlignment="0" applyProtection="0">
      <alignment vertical="center"/>
    </xf>
    <xf numFmtId="0" fontId="49" fillId="0" borderId="0" applyNumberFormat="0" applyFill="0" applyBorder="0" applyAlignment="0" applyProtection="0">
      <alignment vertical="center"/>
    </xf>
    <xf numFmtId="0" fontId="57" fillId="10" borderId="0" applyNumberFormat="0" applyBorder="0" applyAlignment="0" applyProtection="0">
      <alignment vertical="center"/>
    </xf>
    <xf numFmtId="0" fontId="49" fillId="0" borderId="0" applyNumberFormat="0" applyFill="0" applyBorder="0" applyAlignment="0" applyProtection="0">
      <alignment vertical="center"/>
    </xf>
    <xf numFmtId="0" fontId="57" fillId="10"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78" fillId="10" borderId="0" applyNumberFormat="0" applyBorder="0" applyAlignment="0" applyProtection="0">
      <alignment vertical="center"/>
    </xf>
    <xf numFmtId="0" fontId="57" fillId="10" borderId="0" applyNumberFormat="0" applyBorder="0" applyAlignment="0" applyProtection="0">
      <alignment vertical="center"/>
    </xf>
    <xf numFmtId="0" fontId="44"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79" fillId="9" borderId="0" applyNumberFormat="0" applyBorder="0" applyAlignment="0" applyProtection="0">
      <alignment vertical="center"/>
    </xf>
    <xf numFmtId="0" fontId="49" fillId="0" borderId="0" applyNumberFormat="0" applyFill="0" applyBorder="0" applyAlignment="0" applyProtection="0">
      <alignment vertical="center"/>
    </xf>
    <xf numFmtId="0" fontId="57" fillId="10" borderId="0" applyNumberFormat="0" applyBorder="0" applyAlignment="0" applyProtection="0">
      <alignment vertical="center"/>
    </xf>
    <xf numFmtId="0" fontId="49" fillId="0" borderId="0" applyNumberFormat="0" applyFill="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49" fillId="0" borderId="0" applyNumberFormat="0" applyFill="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9" fillId="0" borderId="0" applyNumberFormat="0" applyFill="0" applyBorder="0" applyAlignment="0" applyProtection="0">
      <alignment vertical="center"/>
    </xf>
    <xf numFmtId="0" fontId="56" fillId="9" borderId="0" applyNumberFormat="0" applyBorder="0" applyAlignment="0" applyProtection="0">
      <alignment vertical="center"/>
    </xf>
    <xf numFmtId="0" fontId="49" fillId="0" borderId="0" applyNumberFormat="0" applyFill="0" applyBorder="0" applyAlignment="0" applyProtection="0">
      <alignment vertical="center"/>
    </xf>
    <xf numFmtId="0" fontId="57" fillId="10" borderId="0" applyNumberFormat="0" applyBorder="0" applyAlignment="0" applyProtection="0">
      <alignment vertical="center"/>
    </xf>
    <xf numFmtId="0" fontId="49" fillId="0" borderId="0" applyNumberFormat="0" applyFill="0" applyBorder="0" applyAlignment="0" applyProtection="0">
      <alignment vertical="center"/>
    </xf>
    <xf numFmtId="0" fontId="53" fillId="8" borderId="15" applyNumberFormat="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0" fontId="49" fillId="0" borderId="0" applyNumberFormat="0" applyFill="0" applyBorder="0" applyAlignment="0" applyProtection="0">
      <alignment vertical="center"/>
    </xf>
    <xf numFmtId="0" fontId="57" fillId="10" borderId="0" applyNumberFormat="0" applyBorder="0" applyAlignment="0" applyProtection="0">
      <alignment vertical="center"/>
    </xf>
    <xf numFmtId="0" fontId="46" fillId="0" borderId="0" applyNumberFormat="0" applyFill="0" applyBorder="0" applyAlignment="0" applyProtection="0">
      <alignment vertical="center"/>
    </xf>
    <xf numFmtId="0" fontId="80" fillId="9"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7" fillId="10" borderId="0" applyNumberFormat="0" applyBorder="0" applyAlignment="0" applyProtection="0">
      <alignment vertical="center"/>
    </xf>
    <xf numFmtId="0" fontId="54" fillId="0" borderId="16"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7" fillId="10" borderId="0" applyNumberFormat="0" applyBorder="0" applyAlignment="0" applyProtection="0">
      <alignment vertical="center"/>
    </xf>
    <xf numFmtId="43" fontId="12" fillId="0" borderId="0" applyFont="0" applyFill="0" applyBorder="0" applyAlignment="0" applyProtection="0">
      <alignment vertical="center"/>
    </xf>
    <xf numFmtId="0" fontId="45" fillId="0" borderId="0" applyNumberFormat="0" applyFill="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45" fillId="0" borderId="0" applyNumberFormat="0" applyFill="0" applyBorder="0" applyAlignment="0" applyProtection="0">
      <alignment vertical="center"/>
    </xf>
    <xf numFmtId="0" fontId="57" fillId="10" borderId="0" applyNumberFormat="0" applyBorder="0" applyAlignment="0" applyProtection="0">
      <alignment vertical="center"/>
    </xf>
    <xf numFmtId="0" fontId="45" fillId="0" borderId="0" applyNumberFormat="0" applyFill="0" applyBorder="0" applyAlignment="0" applyProtection="0">
      <alignment vertical="center"/>
    </xf>
    <xf numFmtId="0" fontId="20" fillId="0" borderId="0"/>
    <xf numFmtId="0" fontId="45" fillId="0" borderId="0" applyNumberFormat="0" applyFill="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45" fillId="0" borderId="0" applyNumberFormat="0" applyFill="0" applyBorder="0" applyAlignment="0" applyProtection="0">
      <alignment vertical="center"/>
    </xf>
    <xf numFmtId="0" fontId="50" fillId="6" borderId="13" applyNumberFormat="0" applyAlignment="0" applyProtection="0">
      <alignment vertical="center"/>
    </xf>
    <xf numFmtId="0" fontId="0" fillId="0" borderId="0"/>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56" fillId="23" borderId="0" applyNumberFormat="0" applyBorder="0" applyAlignment="0" applyProtection="0">
      <alignment vertical="center"/>
    </xf>
    <xf numFmtId="0" fontId="57" fillId="10" borderId="0" applyNumberFormat="0" applyBorder="0" applyAlignment="0" applyProtection="0">
      <alignment vertical="center"/>
    </xf>
    <xf numFmtId="0" fontId="45" fillId="0" borderId="0" applyNumberFormat="0" applyFill="0" applyBorder="0" applyAlignment="0" applyProtection="0">
      <alignment vertical="center"/>
    </xf>
    <xf numFmtId="0" fontId="13" fillId="0" borderId="1">
      <alignment horizontal="distributed" vertical="center" wrapText="1"/>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6" fillId="0" borderId="0" applyNumberFormat="0" applyFill="0" applyBorder="0" applyAlignment="0" applyProtection="0">
      <alignment vertical="center"/>
    </xf>
    <xf numFmtId="0" fontId="57" fillId="10" borderId="0" applyNumberFormat="0" applyBorder="0" applyAlignment="0" applyProtection="0">
      <alignment vertical="center"/>
    </xf>
    <xf numFmtId="0" fontId="46" fillId="0" borderId="0" applyNumberFormat="0" applyFill="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46" fillId="0" borderId="0" applyNumberFormat="0" applyFill="0" applyBorder="0" applyAlignment="0" applyProtection="0">
      <alignment vertical="center"/>
    </xf>
    <xf numFmtId="0" fontId="57" fillId="10" borderId="0" applyNumberFormat="0" applyBorder="0" applyAlignment="0" applyProtection="0">
      <alignment vertical="center"/>
    </xf>
    <xf numFmtId="0" fontId="46" fillId="0" borderId="0" applyNumberFormat="0" applyFill="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6" fillId="0" borderId="0" applyNumberFormat="0" applyFill="0" applyBorder="0" applyAlignment="0" applyProtection="0">
      <alignment vertical="center"/>
    </xf>
    <xf numFmtId="0" fontId="58" fillId="1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61" fillId="0" borderId="0"/>
    <xf numFmtId="0" fontId="61" fillId="0" borderId="0"/>
    <xf numFmtId="0" fontId="57" fillId="10" borderId="0" applyNumberFormat="0" applyBorder="0" applyAlignment="0" applyProtection="0">
      <alignment vertical="center"/>
    </xf>
    <xf numFmtId="0" fontId="53" fillId="8" borderId="15" applyNumberFormat="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79" fillId="9"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6" fillId="9" borderId="0" applyNumberFormat="0" applyBorder="0" applyAlignment="0" applyProtection="0">
      <alignment vertical="center"/>
    </xf>
    <xf numFmtId="0" fontId="76" fillId="5"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3" fillId="8" borderId="15" applyNumberFormat="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57" fillId="21" borderId="0" applyNumberFormat="0" applyBorder="0" applyAlignment="0" applyProtection="0">
      <alignment vertical="center"/>
    </xf>
    <xf numFmtId="0" fontId="56" fillId="23"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12" fillId="0" borderId="0">
      <alignment vertical="center"/>
    </xf>
    <xf numFmtId="0" fontId="61" fillId="0" borderId="0"/>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79" fillId="23"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4" fillId="0" borderId="16" applyNumberFormat="0" applyFill="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60" fillId="21" borderId="0" applyNumberFormat="0" applyBorder="0" applyAlignment="0" applyProtection="0">
      <alignment vertical="center"/>
    </xf>
    <xf numFmtId="0" fontId="57" fillId="10" borderId="0" applyNumberFormat="0" applyBorder="0" applyAlignment="0" applyProtection="0">
      <alignment vertical="center"/>
    </xf>
    <xf numFmtId="0" fontId="46" fillId="0" borderId="0" applyNumberFormat="0" applyFill="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3" fillId="8" borderId="15" applyNumberFormat="0" applyAlignment="0" applyProtection="0">
      <alignment vertical="center"/>
    </xf>
    <xf numFmtId="0" fontId="76" fillId="10"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61" fillId="0" borderId="0"/>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44" fillId="0" borderId="0" applyNumberFormat="0" applyFill="0" applyBorder="0" applyAlignment="0" applyProtection="0">
      <alignment vertical="center"/>
    </xf>
    <xf numFmtId="0" fontId="57" fillId="10" borderId="0" applyNumberFormat="0" applyBorder="0" applyAlignment="0" applyProtection="0">
      <alignment vertical="center"/>
    </xf>
    <xf numFmtId="0" fontId="81" fillId="2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5" fillId="0" borderId="17" applyNumberFormat="0" applyFill="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0" fillId="0" borderId="0"/>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0" fillId="6" borderId="13" applyNumberFormat="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60" fillId="10" borderId="0" applyNumberFormat="0" applyBorder="0" applyAlignment="0" applyProtection="0">
      <alignment vertical="center"/>
    </xf>
    <xf numFmtId="0" fontId="60"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4" fillId="0" borderId="0" applyNumberFormat="0" applyFill="0" applyBorder="0" applyAlignment="0" applyProtection="0">
      <alignment vertical="center"/>
    </xf>
    <xf numFmtId="0" fontId="57" fillId="10" borderId="0" applyNumberFormat="0" applyBorder="0" applyAlignment="0" applyProtection="0">
      <alignment vertical="center"/>
    </xf>
    <xf numFmtId="0" fontId="60"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8" fillId="1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78" fillId="1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0" fillId="0" borderId="0"/>
    <xf numFmtId="0" fontId="56" fillId="9" borderId="0" applyNumberFormat="0" applyBorder="0" applyAlignment="0" applyProtection="0">
      <alignment vertical="center"/>
    </xf>
    <xf numFmtId="0" fontId="51" fillId="7" borderId="14" applyNumberFormat="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0" fontId="76" fillId="10" borderId="0" applyNumberFormat="0" applyBorder="0" applyAlignment="0" applyProtection="0">
      <alignment vertical="center"/>
    </xf>
    <xf numFmtId="0" fontId="64" fillId="1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60" fillId="10" borderId="0" applyNumberFormat="0" applyBorder="0" applyAlignment="0" applyProtection="0">
      <alignment vertical="center"/>
    </xf>
    <xf numFmtId="0" fontId="52" fillId="7" borderId="13" applyNumberFormat="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0" fillId="6" borderId="13" applyNumberFormat="0" applyAlignment="0" applyProtection="0">
      <alignment vertical="center"/>
    </xf>
    <xf numFmtId="0" fontId="60" fillId="2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12" fillId="0" borderId="0" applyFont="0" applyFill="0" applyBorder="0" applyAlignment="0" applyProtection="0">
      <alignment vertical="center"/>
    </xf>
    <xf numFmtId="0" fontId="56" fillId="9"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7" fillId="2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1" fillId="7" borderId="14" applyNumberFormat="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12" fillId="0" borderId="0">
      <alignment vertical="center"/>
    </xf>
    <xf numFmtId="0" fontId="0" fillId="0" borderId="0"/>
    <xf numFmtId="0" fontId="57" fillId="10" borderId="0" applyNumberFormat="0" applyBorder="0" applyAlignment="0" applyProtection="0">
      <alignment vertical="center"/>
    </xf>
    <xf numFmtId="0" fontId="78" fillId="10" borderId="0" applyNumberFormat="0" applyBorder="0" applyAlignment="0" applyProtection="0">
      <alignment vertical="center"/>
    </xf>
    <xf numFmtId="0" fontId="64" fillId="2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6" fillId="0" borderId="0" applyNumberFormat="0" applyFill="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23"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0" fillId="5" borderId="9" applyNumberFormat="0" applyFont="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0" fillId="0" borderId="0"/>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0" fillId="0" borderId="0" applyNumberFormat="0" applyFill="0" applyBorder="0" applyAlignment="0" applyProtection="0">
      <alignment vertical="center"/>
    </xf>
    <xf numFmtId="0" fontId="76" fillId="10" borderId="0" applyNumberFormat="0" applyBorder="0" applyAlignment="0" applyProtection="0">
      <alignment vertical="center"/>
    </xf>
    <xf numFmtId="0" fontId="44" fillId="0" borderId="0" applyNumberFormat="0" applyFill="0" applyBorder="0" applyAlignment="0" applyProtection="0">
      <alignment vertical="center"/>
    </xf>
    <xf numFmtId="0" fontId="78"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79" fillId="9"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0" fillId="0" borderId="0"/>
    <xf numFmtId="0" fontId="12" fillId="0" borderId="0" applyFont="0" applyFill="0" applyBorder="0" applyAlignment="0" applyProtection="0">
      <alignment vertical="center"/>
    </xf>
    <xf numFmtId="0" fontId="59" fillId="22" borderId="0" applyNumberFormat="0" applyBorder="0" applyAlignment="0" applyProtection="0">
      <alignment vertical="center"/>
    </xf>
    <xf numFmtId="0" fontId="54" fillId="0" borderId="16" applyNumberFormat="0" applyFill="0" applyAlignment="0" applyProtection="0">
      <alignment vertical="center"/>
    </xf>
    <xf numFmtId="0" fontId="57" fillId="10" borderId="0" applyNumberFormat="0" applyBorder="0" applyAlignment="0" applyProtection="0">
      <alignment vertical="center"/>
    </xf>
    <xf numFmtId="0" fontId="78"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12" fillId="0" borderId="0">
      <alignment vertical="center"/>
    </xf>
    <xf numFmtId="0" fontId="56" fillId="23" borderId="0" applyNumberFormat="0" applyBorder="0" applyAlignment="0" applyProtection="0">
      <alignment vertical="center"/>
    </xf>
    <xf numFmtId="0" fontId="0" fillId="5" borderId="9" applyNumberFormat="0" applyFont="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57" fillId="10" borderId="0" applyNumberFormat="0" applyBorder="0" applyAlignment="0" applyProtection="0">
      <alignment vertical="center"/>
    </xf>
    <xf numFmtId="0" fontId="50" fillId="6" borderId="13" applyNumberFormat="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61" fillId="0" borderId="0"/>
    <xf numFmtId="0" fontId="0" fillId="0" borderId="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4" fillId="0" borderId="16" applyNumberFormat="0" applyFill="0" applyAlignment="0" applyProtection="0">
      <alignment vertical="center"/>
    </xf>
    <xf numFmtId="0" fontId="57" fillId="10" borderId="0" applyNumberFormat="0" applyBorder="0" applyAlignment="0" applyProtection="0">
      <alignment vertical="center"/>
    </xf>
    <xf numFmtId="0" fontId="56" fillId="23"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3" fillId="8" borderId="15" applyNumberFormat="0" applyAlignment="0" applyProtection="0">
      <alignment vertical="center"/>
    </xf>
    <xf numFmtId="0" fontId="57" fillId="10" borderId="0" applyNumberFormat="0" applyBorder="0" applyAlignment="0" applyProtection="0">
      <alignment vertical="center"/>
    </xf>
    <xf numFmtId="0" fontId="79" fillId="23"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0" fillId="0" borderId="0"/>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2" fillId="7" borderId="13" applyNumberFormat="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1" fillId="7" borderId="14" applyNumberFormat="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5" fillId="0" borderId="17" applyNumberFormat="0" applyFill="0" applyAlignment="0" applyProtection="0">
      <alignment vertical="center"/>
    </xf>
    <xf numFmtId="0" fontId="57" fillId="10" borderId="0" applyNumberFormat="0" applyBorder="0" applyAlignment="0" applyProtection="0">
      <alignment vertical="center"/>
    </xf>
    <xf numFmtId="0" fontId="54" fillId="0" borderId="16" applyNumberFormat="0" applyFill="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23"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23"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4" fillId="0" borderId="16" applyNumberFormat="0" applyFill="0" applyAlignment="0" applyProtection="0">
      <alignment vertical="center"/>
    </xf>
    <xf numFmtId="0" fontId="57" fillId="10" borderId="0" applyNumberFormat="0" applyBorder="0" applyAlignment="0" applyProtection="0">
      <alignment vertical="center"/>
    </xf>
    <xf numFmtId="0" fontId="52" fillId="7" borderId="13" applyNumberFormat="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78"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2" fillId="7" borderId="13" applyNumberFormat="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44" fillId="0" borderId="0" applyNumberFormat="0" applyFill="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4" fillId="0" borderId="16" applyNumberFormat="0" applyFill="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61" fillId="0" borderId="0"/>
    <xf numFmtId="0" fontId="61" fillId="0" borderId="0"/>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57" fillId="10" borderId="0" applyNumberFormat="0" applyBorder="0" applyAlignment="0" applyProtection="0">
      <alignment vertical="center"/>
    </xf>
    <xf numFmtId="0" fontId="51" fillId="7" borderId="14" applyNumberFormat="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12" fillId="0" borderId="0">
      <alignment vertical="center"/>
    </xf>
    <xf numFmtId="0" fontId="0" fillId="0" borderId="0"/>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79" fillId="23"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51" fillId="7" borderId="14" applyNumberFormat="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44" fillId="0" borderId="0" applyNumberFormat="0" applyFill="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0" fillId="0" borderId="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1" fillId="7" borderId="14" applyNumberFormat="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61" fillId="0" borderId="0"/>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0" fillId="6" borderId="13" applyNumberFormat="0" applyAlignment="0" applyProtection="0">
      <alignment vertical="center"/>
    </xf>
    <xf numFmtId="0" fontId="0" fillId="0" borderId="0"/>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1" fillId="7" borderId="14" applyNumberFormat="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78"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xf numFmtId="0" fontId="61" fillId="0" borderId="0"/>
    <xf numFmtId="0" fontId="56" fillId="9" borderId="0" applyNumberFormat="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56" fillId="9" borderId="0" applyNumberFormat="0" applyBorder="0" applyAlignment="0" applyProtection="0">
      <alignment vertical="center"/>
    </xf>
    <xf numFmtId="0" fontId="53" fillId="8" borderId="15" applyNumberFormat="0" applyAlignment="0" applyProtection="0">
      <alignment vertical="center"/>
    </xf>
    <xf numFmtId="0" fontId="12" fillId="0" borderId="0">
      <alignment vertical="center"/>
    </xf>
    <xf numFmtId="0" fontId="66" fillId="0" borderId="0">
      <alignment vertical="center"/>
    </xf>
    <xf numFmtId="0" fontId="0" fillId="5" borderId="9" applyNumberFormat="0" applyFont="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0" fillId="0" borderId="0">
      <alignment vertical="center"/>
    </xf>
    <xf numFmtId="0" fontId="0" fillId="5" borderId="9"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1" fillId="7" borderId="14" applyNumberFormat="0" applyAlignment="0" applyProtection="0">
      <alignment vertical="center"/>
    </xf>
    <xf numFmtId="0" fontId="77" fillId="23"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11" borderId="0" applyNumberFormat="0" applyBorder="0" applyAlignment="0" applyProtection="0">
      <alignment vertical="center"/>
    </xf>
    <xf numFmtId="0" fontId="0" fillId="0" borderId="0">
      <alignment vertical="center"/>
    </xf>
    <xf numFmtId="0" fontId="0" fillId="0" borderId="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0" fillId="0" borderId="0">
      <alignment vertical="center"/>
    </xf>
    <xf numFmtId="0" fontId="56" fillId="9"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8" fillId="11" borderId="0" applyNumberFormat="0" applyBorder="0" applyAlignment="0" applyProtection="0">
      <alignment vertical="center"/>
    </xf>
    <xf numFmtId="0" fontId="0" fillId="0" borderId="0"/>
    <xf numFmtId="0" fontId="0" fillId="0" borderId="0"/>
    <xf numFmtId="0" fontId="0" fillId="0" borderId="0"/>
    <xf numFmtId="0" fontId="56" fillId="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58" fillId="11" borderId="0" applyNumberFormat="0" applyBorder="0" applyAlignment="0" applyProtection="0">
      <alignment vertical="center"/>
    </xf>
    <xf numFmtId="0" fontId="53" fillId="8" borderId="15" applyNumberFormat="0" applyAlignment="0" applyProtection="0">
      <alignment vertical="center"/>
    </xf>
    <xf numFmtId="0" fontId="0" fillId="0" borderId="0">
      <alignment vertical="center"/>
    </xf>
    <xf numFmtId="0" fontId="52" fillId="7"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11" borderId="0" applyNumberFormat="0" applyBorder="0" applyAlignment="0" applyProtection="0">
      <alignment vertical="center"/>
    </xf>
    <xf numFmtId="0" fontId="0" fillId="0" borderId="0">
      <alignment vertical="center"/>
    </xf>
    <xf numFmtId="0" fontId="79" fillId="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61" fillId="0" borderId="0"/>
    <xf numFmtId="0" fontId="0" fillId="0" borderId="0">
      <alignment vertical="center"/>
    </xf>
    <xf numFmtId="0" fontId="61" fillId="0" borderId="0"/>
    <xf numFmtId="0" fontId="12" fillId="0" borderId="0">
      <alignment vertical="center"/>
    </xf>
    <xf numFmtId="0" fontId="51" fillId="7" borderId="14" applyNumberFormat="0" applyAlignment="0" applyProtection="0">
      <alignment vertical="center"/>
    </xf>
    <xf numFmtId="0" fontId="0" fillId="0" borderId="0"/>
    <xf numFmtId="0" fontId="58" fillId="11" borderId="0" applyNumberFormat="0" applyBorder="0" applyAlignment="0" applyProtection="0">
      <alignment vertical="center"/>
    </xf>
    <xf numFmtId="0" fontId="0" fillId="0" borderId="0">
      <alignment vertical="center"/>
    </xf>
    <xf numFmtId="0" fontId="58" fillId="11" borderId="0" applyNumberFormat="0" applyBorder="0" applyAlignment="0" applyProtection="0">
      <alignment vertical="center"/>
    </xf>
    <xf numFmtId="0" fontId="0" fillId="0" borderId="0">
      <alignment vertical="center"/>
    </xf>
    <xf numFmtId="0" fontId="58" fillId="11"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0" fillId="0" borderId="0">
      <alignment vertical="center"/>
    </xf>
    <xf numFmtId="0" fontId="56" fillId="23" borderId="0" applyNumberFormat="0" applyBorder="0" applyAlignment="0" applyProtection="0">
      <alignment vertical="center"/>
    </xf>
    <xf numFmtId="0" fontId="80"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6" fillId="9" borderId="0" applyNumberFormat="0" applyBorder="0" applyAlignment="0" applyProtection="0">
      <alignment vertical="center"/>
    </xf>
    <xf numFmtId="0" fontId="0" fillId="0" borderId="0"/>
    <xf numFmtId="0" fontId="50" fillId="6" borderId="13" applyNumberFormat="0" applyAlignment="0" applyProtection="0">
      <alignment vertical="center"/>
    </xf>
    <xf numFmtId="0" fontId="0" fillId="0" borderId="0"/>
    <xf numFmtId="0" fontId="50" fillId="6" borderId="13" applyNumberFormat="0" applyAlignment="0" applyProtection="0">
      <alignment vertical="center"/>
    </xf>
    <xf numFmtId="0" fontId="51" fillId="7" borderId="14" applyNumberFormat="0" applyAlignment="0" applyProtection="0">
      <alignment vertical="center"/>
    </xf>
    <xf numFmtId="0" fontId="0" fillId="0" borderId="0"/>
    <xf numFmtId="0" fontId="61" fillId="0" borderId="0"/>
    <xf numFmtId="0" fontId="61" fillId="0" borderId="0"/>
    <xf numFmtId="0" fontId="61" fillId="0" borderId="0"/>
    <xf numFmtId="0" fontId="61" fillId="0" borderId="0"/>
    <xf numFmtId="0" fontId="51" fillId="7" borderId="14" applyNumberFormat="0" applyAlignment="0" applyProtection="0">
      <alignment vertical="center"/>
    </xf>
    <xf numFmtId="0" fontId="56" fillId="9" borderId="0" applyNumberFormat="0" applyBorder="0" applyAlignment="0" applyProtection="0">
      <alignment vertical="center"/>
    </xf>
    <xf numFmtId="0" fontId="12" fillId="0" borderId="0">
      <alignment vertical="center"/>
    </xf>
    <xf numFmtId="0" fontId="56"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9" borderId="0" applyNumberFormat="0" applyBorder="0" applyAlignment="0" applyProtection="0">
      <alignment vertical="center"/>
    </xf>
    <xf numFmtId="0" fontId="0" fillId="0" borderId="0"/>
    <xf numFmtId="0" fontId="0" fillId="0" borderId="0"/>
    <xf numFmtId="0" fontId="0" fillId="0" borderId="0"/>
    <xf numFmtId="0" fontId="54" fillId="0" borderId="16" applyNumberFormat="0" applyFill="0" applyAlignment="0" applyProtection="0">
      <alignment vertical="center"/>
    </xf>
    <xf numFmtId="0" fontId="0" fillId="0" borderId="0"/>
    <xf numFmtId="0" fontId="0" fillId="0" borderId="0"/>
    <xf numFmtId="0" fontId="0" fillId="0" borderId="0"/>
    <xf numFmtId="0" fontId="0" fillId="5" borderId="9" applyNumberFormat="0" applyFont="0" applyAlignment="0" applyProtection="0">
      <alignment vertical="center"/>
    </xf>
    <xf numFmtId="0" fontId="0" fillId="0" borderId="0"/>
    <xf numFmtId="0" fontId="56" fillId="9" borderId="0" applyNumberFormat="0" applyBorder="0" applyAlignment="0" applyProtection="0">
      <alignment vertical="center"/>
    </xf>
    <xf numFmtId="0" fontId="0" fillId="0" borderId="0">
      <alignment vertical="center"/>
    </xf>
    <xf numFmtId="0" fontId="61" fillId="0" borderId="0"/>
    <xf numFmtId="0" fontId="0" fillId="0" borderId="0"/>
    <xf numFmtId="0" fontId="0" fillId="0" borderId="0"/>
    <xf numFmtId="0" fontId="56" fillId="9" borderId="0" applyNumberFormat="0" applyBorder="0" applyAlignment="0" applyProtection="0">
      <alignment vertical="center"/>
    </xf>
    <xf numFmtId="0" fontId="0" fillId="0" borderId="0"/>
    <xf numFmtId="0" fontId="0" fillId="0" borderId="0"/>
    <xf numFmtId="0" fontId="0" fillId="0" borderId="0"/>
    <xf numFmtId="0" fontId="61" fillId="0" borderId="0"/>
    <xf numFmtId="0" fontId="56" fillId="9" borderId="0" applyNumberFormat="0" applyBorder="0" applyAlignment="0" applyProtection="0">
      <alignment vertical="center"/>
    </xf>
    <xf numFmtId="0" fontId="61" fillId="0" borderId="0"/>
    <xf numFmtId="0" fontId="0" fillId="0" borderId="0"/>
    <xf numFmtId="0" fontId="56" fillId="23" borderId="0" applyNumberFormat="0" applyBorder="0" applyAlignment="0" applyProtection="0">
      <alignment vertical="center"/>
    </xf>
    <xf numFmtId="0" fontId="0" fillId="0" borderId="0"/>
    <xf numFmtId="0" fontId="55" fillId="0" borderId="17" applyNumberFormat="0" applyFill="0" applyAlignment="0" applyProtection="0">
      <alignment vertical="center"/>
    </xf>
    <xf numFmtId="0" fontId="0" fillId="0" borderId="0"/>
    <xf numFmtId="0" fontId="0" fillId="0" borderId="0"/>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0" fillId="0" borderId="0"/>
    <xf numFmtId="0" fontId="56" fillId="9" borderId="0" applyNumberFormat="0" applyBorder="0" applyAlignment="0" applyProtection="0">
      <alignment vertical="center"/>
    </xf>
    <xf numFmtId="0" fontId="0" fillId="0" borderId="0"/>
    <xf numFmtId="0" fontId="52" fillId="7" borderId="13" applyNumberFormat="0" applyAlignment="0" applyProtection="0">
      <alignment vertical="center"/>
    </xf>
    <xf numFmtId="0" fontId="0" fillId="0" borderId="0"/>
    <xf numFmtId="0" fontId="0" fillId="0" borderId="0"/>
    <xf numFmtId="0" fontId="56" fillId="9" borderId="0" applyNumberFormat="0" applyBorder="0" applyAlignment="0" applyProtection="0">
      <alignment vertical="center"/>
    </xf>
    <xf numFmtId="0" fontId="61" fillId="0" borderId="0"/>
    <xf numFmtId="0" fontId="61" fillId="0" borderId="0"/>
    <xf numFmtId="0" fontId="0" fillId="5" borderId="9" applyNumberFormat="0" applyFont="0" applyAlignment="0" applyProtection="0">
      <alignment vertical="center"/>
    </xf>
    <xf numFmtId="0" fontId="61" fillId="0" borderId="0"/>
    <xf numFmtId="0" fontId="0" fillId="5" borderId="9" applyNumberFormat="0" applyFont="0" applyAlignment="0" applyProtection="0">
      <alignment vertical="center"/>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2" fillId="0" borderId="0">
      <alignment vertical="center"/>
    </xf>
    <xf numFmtId="0" fontId="0" fillId="0" borderId="0">
      <alignment vertical="center"/>
    </xf>
    <xf numFmtId="0" fontId="0" fillId="0" borderId="0">
      <alignment vertical="center"/>
    </xf>
    <xf numFmtId="0" fontId="54" fillId="0" borderId="16" applyNumberFormat="0" applyFill="0" applyAlignment="0" applyProtection="0">
      <alignment vertical="center"/>
    </xf>
    <xf numFmtId="0" fontId="0" fillId="0" borderId="0">
      <alignment vertical="center"/>
    </xf>
    <xf numFmtId="0" fontId="0" fillId="0" borderId="0"/>
    <xf numFmtId="0" fontId="50" fillId="6" borderId="13" applyNumberFormat="0" applyAlignment="0" applyProtection="0">
      <alignment vertical="center"/>
    </xf>
    <xf numFmtId="0" fontId="63" fillId="0" borderId="0"/>
    <xf numFmtId="0" fontId="0" fillId="0" borderId="0"/>
    <xf numFmtId="0" fontId="42" fillId="0" borderId="0" applyNumberFormat="0" applyFill="0" applyBorder="0" applyAlignment="0" applyProtection="0">
      <alignment vertical="top"/>
      <protection locked="0"/>
    </xf>
    <xf numFmtId="0" fontId="52" fillId="7" borderId="13" applyNumberFormat="0" applyAlignment="0" applyProtection="0">
      <alignment vertical="center"/>
    </xf>
    <xf numFmtId="9" fontId="12" fillId="0" borderId="0" applyFon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79"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182" fontId="12" fillId="0" borderId="0" applyFon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80" fillId="9" borderId="0" applyNumberFormat="0" applyBorder="0" applyAlignment="0" applyProtection="0">
      <alignment vertical="center"/>
    </xf>
    <xf numFmtId="0" fontId="56" fillId="23" borderId="0" applyNumberFormat="0" applyBorder="0" applyAlignment="0" applyProtection="0">
      <alignment vertical="center"/>
    </xf>
    <xf numFmtId="0" fontId="54" fillId="0" borderId="16" applyNumberFormat="0" applyFill="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46" fillId="0" borderId="0" applyNumberFormat="0" applyFill="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3" fillId="8" borderId="15" applyNumberFormat="0" applyAlignment="0" applyProtection="0">
      <alignment vertical="center"/>
    </xf>
    <xf numFmtId="0" fontId="56" fillId="23" borderId="0" applyNumberFormat="0" applyBorder="0" applyAlignment="0" applyProtection="0">
      <alignment vertical="center"/>
    </xf>
    <xf numFmtId="0" fontId="79" fillId="23" borderId="0" applyNumberFormat="0" applyBorder="0" applyAlignment="0" applyProtection="0">
      <alignment vertical="center"/>
    </xf>
    <xf numFmtId="0" fontId="79" fillId="9"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77" fillId="23" borderId="0" applyNumberFormat="0" applyBorder="0" applyAlignment="0" applyProtection="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1" fillId="7" borderId="14" applyNumberFormat="0" applyAlignment="0" applyProtection="0">
      <alignment vertical="center"/>
    </xf>
    <xf numFmtId="38" fontId="12" fillId="0" borderId="0" applyFont="0" applyFill="0" applyBorder="0" applyAlignment="0" applyProtection="0">
      <alignment vertical="center"/>
    </xf>
    <xf numFmtId="0" fontId="56" fillId="9" borderId="0" applyNumberFormat="0" applyBorder="0" applyAlignment="0" applyProtection="0">
      <alignment vertical="center"/>
    </xf>
    <xf numFmtId="0" fontId="79"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8" fillId="11"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79" fillId="23" borderId="0" applyNumberFormat="0" applyBorder="0" applyAlignment="0" applyProtection="0">
      <alignment vertical="center"/>
    </xf>
    <xf numFmtId="0" fontId="56" fillId="9" borderId="0" applyNumberFormat="0" applyBorder="0" applyAlignment="0" applyProtection="0">
      <alignment vertical="center"/>
    </xf>
    <xf numFmtId="1" fontId="13" fillId="0" borderId="1">
      <alignment vertical="center"/>
      <protection locked="0"/>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79" fillId="9"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79"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5" borderId="9" applyNumberFormat="0" applyFon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1" fillId="7" borderId="14" applyNumberFormat="0" applyAlignment="0" applyProtection="0">
      <alignment vertical="center"/>
    </xf>
    <xf numFmtId="0" fontId="79" fillId="9" borderId="0" applyNumberFormat="0" applyBorder="0" applyAlignment="0" applyProtection="0">
      <alignment vertical="center"/>
    </xf>
    <xf numFmtId="0" fontId="79" fillId="23"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183" fontId="12" fillId="0" borderId="0" applyFon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0" fillId="6" borderId="13"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77" fillId="23" borderId="0" applyNumberFormat="0" applyBorder="0" applyAlignment="0" applyProtection="0">
      <alignment vertical="center"/>
    </xf>
    <xf numFmtId="0" fontId="80"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80"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46"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79" fillId="9" borderId="0" applyNumberFormat="0" applyBorder="0" applyAlignment="0" applyProtection="0">
      <alignment vertical="center"/>
    </xf>
    <xf numFmtId="0" fontId="80" fillId="9" borderId="0" applyNumberFormat="0" applyBorder="0" applyAlignment="0" applyProtection="0">
      <alignment vertical="center"/>
    </xf>
    <xf numFmtId="0" fontId="50" fillId="6" borderId="13" applyNumberFormat="0" applyAlignment="0" applyProtection="0">
      <alignment vertical="center"/>
    </xf>
    <xf numFmtId="0" fontId="56" fillId="9" borderId="0" applyNumberFormat="0" applyBorder="0" applyAlignment="0" applyProtection="0">
      <alignment vertical="center"/>
    </xf>
    <xf numFmtId="0" fontId="55" fillId="0" borderId="17" applyNumberFormat="0" applyFill="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53" fillId="8" borderId="15"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0" borderId="17"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3" fillId="8" borderId="15"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1" fillId="7" borderId="14"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8" fillId="11"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8" fillId="11"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3" fillId="0" borderId="0" applyNumberFormat="0" applyFill="0" applyBorder="0" applyAlignment="0" applyProtection="0">
      <alignment vertical="top"/>
      <protection locked="0"/>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5" borderId="9" applyNumberFormat="0" applyFont="0" applyAlignment="0" applyProtection="0">
      <alignment vertical="center"/>
    </xf>
    <xf numFmtId="0" fontId="56" fillId="9" borderId="0" applyNumberFormat="0" applyBorder="0" applyAlignment="0" applyProtection="0">
      <alignment vertical="center"/>
    </xf>
    <xf numFmtId="0" fontId="50" fillId="6" borderId="13"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4" fillId="0" borderId="16"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12" fillId="0" borderId="0" applyFon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2" fillId="7" borderId="13"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0" borderId="17"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4" fillId="0" borderId="16"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82" fillId="0" borderId="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80"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3" fillId="8" borderId="15"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6"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3" fillId="0" borderId="0" applyNumberFormat="0" applyFill="0" applyBorder="0" applyAlignment="0" applyProtection="0">
      <alignment vertical="top"/>
      <protection locked="0"/>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3" fillId="8" borderId="15" applyNumberFormat="0" applyAlignment="0" applyProtection="0">
      <alignment vertical="center"/>
    </xf>
    <xf numFmtId="0" fontId="55" fillId="0" borderId="17" applyNumberFormat="0" applyFill="0" applyAlignment="0" applyProtection="0">
      <alignment vertical="center"/>
    </xf>
    <xf numFmtId="0" fontId="53" fillId="8" borderId="15" applyNumberFormat="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8" fillId="11" borderId="0" applyNumberFormat="0" applyBorder="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184" fontId="12" fillId="0" borderId="0" applyFont="0" applyFill="0" applyBorder="0" applyAlignment="0" applyProtection="0">
      <alignment vertical="center"/>
    </xf>
    <xf numFmtId="0" fontId="52" fillId="7" borderId="13" applyNumberFormat="0" applyAlignment="0" applyProtection="0">
      <alignment vertical="center"/>
    </xf>
    <xf numFmtId="0" fontId="52" fillId="7" borderId="13" applyNumberFormat="0" applyAlignment="0" applyProtection="0">
      <alignment vertical="center"/>
    </xf>
    <xf numFmtId="0" fontId="52" fillId="7" borderId="13" applyNumberFormat="0" applyAlignment="0" applyProtection="0">
      <alignment vertical="center"/>
    </xf>
    <xf numFmtId="0" fontId="52" fillId="7" borderId="13" applyNumberFormat="0" applyAlignment="0" applyProtection="0">
      <alignment vertical="center"/>
    </xf>
    <xf numFmtId="0" fontId="51" fillId="7" borderId="14" applyNumberFormat="0" applyAlignment="0" applyProtection="0">
      <alignment vertical="center"/>
    </xf>
    <xf numFmtId="0" fontId="52" fillId="7" borderId="13" applyNumberFormat="0" applyAlignment="0" applyProtection="0">
      <alignment vertical="center"/>
    </xf>
    <xf numFmtId="0" fontId="52" fillId="7" borderId="13" applyNumberFormat="0" applyAlignment="0" applyProtection="0">
      <alignment vertical="center"/>
    </xf>
    <xf numFmtId="0" fontId="52" fillId="7" borderId="13" applyNumberFormat="0" applyAlignment="0" applyProtection="0">
      <alignment vertical="center"/>
    </xf>
    <xf numFmtId="0" fontId="52" fillId="7" borderId="13" applyNumberFormat="0" applyAlignment="0" applyProtection="0">
      <alignment vertical="center"/>
    </xf>
    <xf numFmtId="0" fontId="52" fillId="7" borderId="13" applyNumberFormat="0" applyAlignment="0" applyProtection="0">
      <alignment vertical="center"/>
    </xf>
    <xf numFmtId="0" fontId="52" fillId="7" borderId="13" applyNumberFormat="0" applyAlignment="0" applyProtection="0">
      <alignment vertical="center"/>
    </xf>
    <xf numFmtId="0" fontId="52" fillId="7" borderId="13" applyNumberFormat="0" applyAlignment="0" applyProtection="0">
      <alignment vertical="center"/>
    </xf>
    <xf numFmtId="0" fontId="53" fillId="8" borderId="15" applyNumberFormat="0" applyAlignment="0" applyProtection="0">
      <alignment vertical="center"/>
    </xf>
    <xf numFmtId="0" fontId="53" fillId="8" borderId="15" applyNumberFormat="0" applyAlignment="0" applyProtection="0">
      <alignment vertical="center"/>
    </xf>
    <xf numFmtId="0" fontId="53" fillId="8" borderId="15" applyNumberFormat="0" applyAlignment="0" applyProtection="0">
      <alignment vertical="center"/>
    </xf>
    <xf numFmtId="0" fontId="53" fillId="8" borderId="15" applyNumberFormat="0" applyAlignment="0" applyProtection="0">
      <alignment vertical="center"/>
    </xf>
    <xf numFmtId="0" fontId="53" fillId="8" borderId="15" applyNumberFormat="0" applyAlignment="0" applyProtection="0">
      <alignment vertical="center"/>
    </xf>
    <xf numFmtId="0" fontId="53" fillId="8" borderId="15" applyNumberFormat="0" applyAlignment="0" applyProtection="0">
      <alignment vertical="center"/>
    </xf>
    <xf numFmtId="41" fontId="12" fillId="0" borderId="0" applyFont="0" applyFill="0" applyBorder="0" applyAlignment="0" applyProtection="0">
      <alignment vertical="center"/>
    </xf>
    <xf numFmtId="0" fontId="53" fillId="8" borderId="15" applyNumberFormat="0" applyAlignment="0" applyProtection="0">
      <alignment vertical="center"/>
    </xf>
    <xf numFmtId="0" fontId="53" fillId="8" borderId="15" applyNumberFormat="0" applyAlignment="0" applyProtection="0">
      <alignment vertical="center"/>
    </xf>
    <xf numFmtId="0" fontId="53" fillId="8" borderId="15" applyNumberFormat="0" applyAlignment="0" applyProtection="0">
      <alignment vertical="center"/>
    </xf>
    <xf numFmtId="0" fontId="0" fillId="5" borderId="9" applyNumberFormat="0" applyFont="0" applyAlignment="0" applyProtection="0">
      <alignment vertical="center"/>
    </xf>
    <xf numFmtId="0" fontId="53" fillId="8" borderId="15" applyNumberFormat="0" applyAlignment="0" applyProtection="0">
      <alignment vertical="center"/>
    </xf>
    <xf numFmtId="0" fontId="53" fillId="8" borderId="15" applyNumberFormat="0" applyAlignment="0" applyProtection="0">
      <alignment vertical="center"/>
    </xf>
    <xf numFmtId="0" fontId="53" fillId="8" borderId="15" applyNumberFormat="0" applyAlignment="0" applyProtection="0">
      <alignment vertical="center"/>
    </xf>
    <xf numFmtId="0" fontId="51" fillId="7" borderId="14" applyNumberFormat="0" applyAlignment="0" applyProtection="0">
      <alignment vertical="center"/>
    </xf>
    <xf numFmtId="0" fontId="53" fillId="8" borderId="15"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1" fillId="7" borderId="14" applyNumberFormat="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8" fillId="11" borderId="0" applyNumberFormat="0" applyBorder="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9" fillId="20" borderId="0" applyNumberFormat="0" applyBorder="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40" fontId="12" fillId="0" borderId="0" applyFont="0" applyFill="0" applyBorder="0" applyAlignment="0" applyProtection="0">
      <alignment vertical="center"/>
    </xf>
    <xf numFmtId="185" fontId="12" fillId="0" borderId="0" applyFont="0" applyFill="0" applyBorder="0" applyAlignment="0" applyProtection="0">
      <alignment vertical="center"/>
    </xf>
    <xf numFmtId="186" fontId="12" fillId="0" borderId="0" applyFont="0" applyFill="0" applyBorder="0" applyAlignment="0" applyProtection="0">
      <alignment vertical="center"/>
    </xf>
    <xf numFmtId="0" fontId="67" fillId="0" borderId="0">
      <alignment vertical="center"/>
    </xf>
    <xf numFmtId="43" fontId="12" fillId="0" borderId="0" applyFont="0" applyFill="0" applyBorder="0" applyAlignment="0" applyProtection="0">
      <alignment vertical="center"/>
    </xf>
    <xf numFmtId="187" fontId="12" fillId="0" borderId="0" applyFont="0" applyFill="0" applyBorder="0" applyAlignment="0" applyProtection="0">
      <alignment vertical="center"/>
    </xf>
    <xf numFmtId="0" fontId="83" fillId="0" borderId="0">
      <alignment vertical="center"/>
    </xf>
    <xf numFmtId="0" fontId="81" fillId="30" borderId="0" applyNumberFormat="0" applyBorder="0" applyAlignment="0" applyProtection="0">
      <alignment vertical="center"/>
    </xf>
    <xf numFmtId="0" fontId="81" fillId="3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8" fillId="11" borderId="0" applyNumberFormat="0" applyBorder="0" applyAlignment="0" applyProtection="0">
      <alignment vertical="center"/>
    </xf>
    <xf numFmtId="0" fontId="51" fillId="7" borderId="14" applyNumberFormat="0" applyAlignment="0" applyProtection="0">
      <alignment vertical="center"/>
    </xf>
    <xf numFmtId="0" fontId="51" fillId="7" borderId="14" applyNumberFormat="0" applyAlignment="0" applyProtection="0">
      <alignment vertical="center"/>
    </xf>
    <xf numFmtId="0" fontId="51" fillId="7" borderId="14" applyNumberFormat="0" applyAlignment="0" applyProtection="0">
      <alignment vertical="center"/>
    </xf>
    <xf numFmtId="0" fontId="51" fillId="7" borderId="14" applyNumberFormat="0" applyAlignment="0" applyProtection="0">
      <alignment vertical="center"/>
    </xf>
    <xf numFmtId="0" fontId="50" fillId="6" borderId="13" applyNumberFormat="0" applyAlignment="0" applyProtection="0">
      <alignment vertical="center"/>
    </xf>
    <xf numFmtId="0" fontId="51" fillId="7" borderId="14" applyNumberFormat="0" applyAlignment="0" applyProtection="0">
      <alignment vertical="center"/>
    </xf>
    <xf numFmtId="0" fontId="51" fillId="7" borderId="14" applyNumberFormat="0" applyAlignment="0" applyProtection="0">
      <alignment vertical="center"/>
    </xf>
    <xf numFmtId="0" fontId="51" fillId="7" borderId="14" applyNumberFormat="0" applyAlignment="0" applyProtection="0">
      <alignment vertical="center"/>
    </xf>
    <xf numFmtId="0" fontId="50" fillId="6" borderId="13" applyNumberFormat="0" applyAlignment="0" applyProtection="0">
      <alignment vertical="center"/>
    </xf>
    <xf numFmtId="0" fontId="50" fillId="6" borderId="13" applyNumberFormat="0" applyAlignment="0" applyProtection="0">
      <alignment vertical="center"/>
    </xf>
    <xf numFmtId="0" fontId="50" fillId="6" borderId="13" applyNumberFormat="0" applyAlignment="0" applyProtection="0">
      <alignment vertical="center"/>
    </xf>
    <xf numFmtId="0" fontId="50" fillId="6" borderId="13" applyNumberFormat="0" applyAlignment="0" applyProtection="0">
      <alignment vertical="center"/>
    </xf>
    <xf numFmtId="0" fontId="50" fillId="6" borderId="13" applyNumberFormat="0" applyAlignment="0" applyProtection="0">
      <alignment vertical="center"/>
    </xf>
    <xf numFmtId="0" fontId="50" fillId="6" borderId="13" applyNumberFormat="0" applyAlignment="0" applyProtection="0">
      <alignment vertical="center"/>
    </xf>
    <xf numFmtId="0" fontId="50" fillId="6" borderId="13" applyNumberFormat="0" applyAlignment="0" applyProtection="0">
      <alignment vertical="center"/>
    </xf>
    <xf numFmtId="0" fontId="50" fillId="6" borderId="13" applyNumberFormat="0" applyAlignment="0" applyProtection="0">
      <alignment vertical="center"/>
    </xf>
    <xf numFmtId="0" fontId="50" fillId="6" borderId="13" applyNumberFormat="0" applyAlignment="0" applyProtection="0">
      <alignment vertical="center"/>
    </xf>
    <xf numFmtId="0" fontId="50" fillId="6" borderId="13" applyNumberFormat="0" applyAlignment="0" applyProtection="0">
      <alignment vertical="center"/>
    </xf>
    <xf numFmtId="0" fontId="50" fillId="6" borderId="13" applyNumberFormat="0" applyAlignment="0" applyProtection="0">
      <alignment vertical="center"/>
    </xf>
    <xf numFmtId="0" fontId="50" fillId="6" borderId="13" applyNumberFormat="0" applyAlignment="0" applyProtection="0">
      <alignment vertical="center"/>
    </xf>
    <xf numFmtId="0" fontId="84" fillId="0" borderId="0">
      <alignment vertical="center"/>
    </xf>
    <xf numFmtId="188" fontId="13" fillId="0" borderId="1">
      <alignment vertical="center"/>
      <protection locked="0"/>
    </xf>
    <xf numFmtId="0" fontId="0" fillId="5" borderId="9" applyNumberFormat="0" applyFont="0" applyAlignment="0" applyProtection="0">
      <alignment vertical="center"/>
    </xf>
    <xf numFmtId="0" fontId="0" fillId="5" borderId="9" applyNumberFormat="0" applyFont="0" applyAlignment="0" applyProtection="0">
      <alignment vertical="center"/>
    </xf>
    <xf numFmtId="0" fontId="0" fillId="5" borderId="9" applyNumberFormat="0" applyFont="0" applyAlignment="0" applyProtection="0">
      <alignment vertical="center"/>
    </xf>
    <xf numFmtId="0" fontId="0" fillId="5" borderId="9" applyNumberFormat="0" applyFont="0" applyAlignment="0" applyProtection="0">
      <alignment vertical="center"/>
    </xf>
    <xf numFmtId="0" fontId="0" fillId="5" borderId="9" applyNumberFormat="0" applyFont="0" applyAlignment="0" applyProtection="0">
      <alignment vertical="center"/>
    </xf>
    <xf numFmtId="0" fontId="0" fillId="5" borderId="9" applyNumberFormat="0" applyFont="0" applyAlignment="0" applyProtection="0">
      <alignment vertical="center"/>
    </xf>
    <xf numFmtId="0" fontId="0" fillId="5" borderId="9" applyNumberFormat="0" applyFont="0" applyAlignment="0" applyProtection="0">
      <alignment vertical="center"/>
    </xf>
    <xf numFmtId="0" fontId="0" fillId="5" borderId="9" applyNumberFormat="0" applyFont="0" applyAlignment="0" applyProtection="0">
      <alignment vertical="center"/>
    </xf>
    <xf numFmtId="0" fontId="0" fillId="5" borderId="9" applyNumberFormat="0" applyFont="0" applyAlignment="0" applyProtection="0">
      <alignment vertical="center"/>
    </xf>
    <xf numFmtId="0" fontId="59" fillId="18" borderId="0" applyNumberFormat="0" applyBorder="0" applyAlignment="0" applyProtection="0">
      <alignment vertical="center"/>
    </xf>
    <xf numFmtId="0" fontId="59" fillId="24" borderId="0" applyNumberFormat="0" applyBorder="0" applyAlignment="0" applyProtection="0">
      <alignment vertical="center"/>
    </xf>
    <xf numFmtId="0" fontId="8" fillId="0" borderId="0">
      <alignment vertical="center"/>
    </xf>
    <xf numFmtId="0" fontId="0" fillId="0" borderId="0"/>
  </cellStyleXfs>
  <cellXfs count="211">
    <xf numFmtId="0" fontId="0" fillId="0" borderId="0" xfId="0"/>
    <xf numFmtId="0" fontId="1" fillId="0" borderId="0" xfId="1341" applyFont="1" applyFill="1">
      <alignment vertical="center"/>
    </xf>
    <xf numFmtId="0" fontId="2" fillId="0" borderId="0" xfId="1341" applyFont="1" applyFill="1">
      <alignment vertical="center"/>
    </xf>
    <xf numFmtId="0" fontId="3" fillId="0" borderId="0" xfId="1341" applyFont="1" applyFill="1">
      <alignment vertical="center"/>
    </xf>
    <xf numFmtId="189" fontId="3" fillId="0" borderId="0" xfId="1341" applyNumberFormat="1" applyFont="1" applyFill="1">
      <alignment vertical="center"/>
    </xf>
    <xf numFmtId="9" fontId="4" fillId="0" borderId="0" xfId="95" applyNumberFormat="1" applyFont="1" applyBorder="1" applyAlignment="1">
      <alignment horizontal="center" vertical="center"/>
    </xf>
    <xf numFmtId="189" fontId="4" fillId="0" borderId="0" xfId="95" applyNumberFormat="1" applyFont="1" applyBorder="1" applyAlignment="1">
      <alignment horizontal="center" vertical="center"/>
    </xf>
    <xf numFmtId="9" fontId="5" fillId="0" borderId="0" xfId="95" applyNumberFormat="1" applyFont="1" applyBorder="1" applyAlignment="1">
      <alignment horizontal="left" vertical="center"/>
    </xf>
    <xf numFmtId="9" fontId="6" fillId="0" borderId="0" xfId="95" applyNumberFormat="1" applyFont="1" applyBorder="1" applyAlignment="1">
      <alignment horizontal="center" vertical="center"/>
    </xf>
    <xf numFmtId="189" fontId="6" fillId="0" borderId="0" xfId="95" applyNumberFormat="1" applyFont="1" applyBorder="1" applyAlignment="1">
      <alignment horizontal="center" vertical="center"/>
    </xf>
    <xf numFmtId="9" fontId="7" fillId="0" borderId="0" xfId="95" applyNumberFormat="1" applyFont="1" applyBorder="1" applyAlignment="1">
      <alignment horizontal="center" vertical="center"/>
    </xf>
    <xf numFmtId="9" fontId="2" fillId="2" borderId="1" xfId="95" applyNumberFormat="1" applyFont="1" applyFill="1" applyBorder="1" applyAlignment="1">
      <alignment horizontal="center" vertical="center" wrapText="1"/>
    </xf>
    <xf numFmtId="189" fontId="2" fillId="2" borderId="1" xfId="95" applyNumberFormat="1" applyFont="1" applyFill="1" applyBorder="1" applyAlignment="1">
      <alignment horizontal="center" vertical="center" wrapText="1"/>
    </xf>
    <xf numFmtId="190" fontId="2" fillId="0" borderId="1" xfId="95" applyNumberFormat="1" applyFont="1" applyFill="1" applyBorder="1" applyAlignment="1">
      <alignment horizontal="center" vertical="center" wrapText="1"/>
    </xf>
    <xf numFmtId="0" fontId="8" fillId="2" borderId="2" xfId="1172" applyFont="1" applyFill="1" applyBorder="1" applyAlignment="1">
      <alignment horizontal="left" vertical="center" wrapText="1"/>
    </xf>
    <xf numFmtId="0" fontId="8" fillId="2" borderId="1" xfId="1172" applyFont="1" applyFill="1" applyBorder="1" applyAlignment="1">
      <alignment horizontal="left" vertical="center" wrapText="1"/>
    </xf>
    <xf numFmtId="191" fontId="8" fillId="2" borderId="1" xfId="0" applyNumberFormat="1" applyFont="1" applyFill="1" applyBorder="1" applyAlignment="1">
      <alignment horizontal="center" vertical="center" wrapText="1"/>
    </xf>
    <xf numFmtId="0" fontId="2" fillId="2" borderId="1" xfId="1172" applyFont="1" applyFill="1" applyBorder="1" applyAlignment="1">
      <alignment horizontal="center" vertical="center" wrapText="1"/>
    </xf>
    <xf numFmtId="191" fontId="8" fillId="2" borderId="1" xfId="1172" applyNumberFormat="1" applyFont="1" applyFill="1" applyBorder="1" applyAlignment="1">
      <alignment horizontal="center" vertical="center" wrapText="1"/>
    </xf>
    <xf numFmtId="0" fontId="8" fillId="2" borderId="1" xfId="1172" applyFont="1" applyFill="1" applyBorder="1" applyAlignment="1">
      <alignment horizontal="center" vertical="center" wrapText="1"/>
    </xf>
    <xf numFmtId="0" fontId="9" fillId="0" borderId="0" xfId="1341" applyFont="1" applyFill="1">
      <alignment vertical="center"/>
    </xf>
    <xf numFmtId="0" fontId="10" fillId="0" borderId="0" xfId="0" applyFont="1" applyBorder="1" applyAlignment="1">
      <alignment horizontal="center" vertical="center" wrapText="1"/>
    </xf>
    <xf numFmtId="192" fontId="11" fillId="3" borderId="1" xfId="0" applyNumberFormat="1" applyFont="1" applyFill="1" applyBorder="1" applyAlignment="1" applyProtection="1">
      <alignment horizontal="center" vertical="center" wrapText="1"/>
    </xf>
    <xf numFmtId="192" fontId="12" fillId="3" borderId="1" xfId="0" applyNumberFormat="1" applyFont="1" applyFill="1" applyBorder="1" applyAlignment="1" applyProtection="1">
      <alignment horizontal="center" vertical="center" wrapText="1"/>
    </xf>
    <xf numFmtId="192" fontId="12" fillId="3" borderId="1" xfId="0" applyNumberFormat="1" applyFont="1" applyFill="1" applyBorder="1" applyAlignment="1" applyProtection="1">
      <alignment horizontal="left" vertical="center" wrapText="1"/>
    </xf>
    <xf numFmtId="192" fontId="12" fillId="3" borderId="1" xfId="0" applyNumberFormat="1" applyFont="1" applyFill="1" applyBorder="1" applyAlignment="1" applyProtection="1">
      <alignment vertical="center"/>
    </xf>
    <xf numFmtId="192" fontId="13" fillId="3" borderId="1" xfId="0" applyNumberFormat="1" applyFont="1" applyFill="1" applyBorder="1" applyAlignment="1" applyProtection="1">
      <alignment vertical="center"/>
    </xf>
    <xf numFmtId="192" fontId="13" fillId="0" borderId="1" xfId="0" applyNumberFormat="1" applyFont="1" applyBorder="1" applyAlignment="1">
      <alignment vertical="center"/>
    </xf>
    <xf numFmtId="192" fontId="12" fillId="3" borderId="1" xfId="0" applyNumberFormat="1" applyFont="1" applyFill="1" applyBorder="1" applyAlignment="1" applyProtection="1">
      <alignment vertical="center" wrapText="1"/>
    </xf>
    <xf numFmtId="192" fontId="12" fillId="3" borderId="3" xfId="0" applyNumberFormat="1" applyFont="1" applyFill="1" applyBorder="1" applyAlignment="1" applyProtection="1">
      <alignment vertical="center" wrapText="1"/>
    </xf>
    <xf numFmtId="192" fontId="13" fillId="0" borderId="1" xfId="0" applyNumberFormat="1" applyFont="1" applyFill="1" applyBorder="1" applyAlignment="1">
      <alignment vertical="center"/>
    </xf>
    <xf numFmtId="0" fontId="0" fillId="0" borderId="0" xfId="1341" applyFont="1" applyFill="1">
      <alignment vertical="center"/>
    </xf>
    <xf numFmtId="0" fontId="13" fillId="0" borderId="1" xfId="0" applyFont="1" applyBorder="1" applyAlignment="1">
      <alignment horizontal="center" wrapText="1"/>
    </xf>
    <xf numFmtId="0" fontId="13" fillId="0" borderId="1" xfId="0" applyFont="1" applyBorder="1"/>
    <xf numFmtId="0" fontId="10" fillId="0" borderId="0" xfId="1341" applyFont="1" applyAlignment="1">
      <alignment horizontal="center" vertical="center"/>
    </xf>
    <xf numFmtId="192" fontId="0" fillId="0" borderId="0" xfId="1341" applyNumberFormat="1" applyFont="1" applyAlignment="1">
      <alignment vertical="center"/>
    </xf>
    <xf numFmtId="192" fontId="0" fillId="0" borderId="4" xfId="1341" applyNumberFormat="1" applyFont="1" applyBorder="1" applyAlignment="1">
      <alignment vertical="center"/>
    </xf>
    <xf numFmtId="192" fontId="0" fillId="0" borderId="4" xfId="1341" applyNumberFormat="1" applyFont="1" applyFill="1" applyBorder="1" applyAlignment="1">
      <alignment vertical="center"/>
    </xf>
    <xf numFmtId="3" fontId="0" fillId="3" borderId="0" xfId="0" applyNumberFormat="1" applyFont="1" applyFill="1" applyAlignment="1" applyProtection="1">
      <alignment horizontal="right" vertical="center"/>
    </xf>
    <xf numFmtId="192" fontId="14" fillId="0" borderId="1" xfId="1341" applyNumberFormat="1" applyFont="1" applyBorder="1" applyAlignment="1">
      <alignment horizontal="distributed" vertical="center" wrapText="1" indent="3"/>
    </xf>
    <xf numFmtId="192" fontId="14" fillId="0" borderId="1" xfId="1265" applyNumberFormat="1" applyFont="1" applyBorder="1" applyAlignment="1">
      <alignment horizontal="center" vertical="center" wrapText="1"/>
    </xf>
    <xf numFmtId="192" fontId="14" fillId="0" borderId="1" xfId="1265" applyNumberFormat="1" applyFont="1" applyFill="1" applyBorder="1" applyAlignment="1">
      <alignment horizontal="center" vertical="center" wrapText="1"/>
    </xf>
    <xf numFmtId="192" fontId="14" fillId="0" borderId="2" xfId="1341" applyNumberFormat="1" applyFont="1" applyBorder="1" applyAlignment="1">
      <alignment horizontal="distributed" vertical="center" wrapText="1" indent="3"/>
    </xf>
    <xf numFmtId="49" fontId="13" fillId="3" borderId="1" xfId="0" applyNumberFormat="1" applyFont="1" applyFill="1" applyBorder="1" applyAlignment="1" applyProtection="1">
      <alignment horizontal="left" vertical="center"/>
    </xf>
    <xf numFmtId="192" fontId="15" fillId="0" borderId="1" xfId="1265" applyNumberFormat="1" applyFont="1" applyBorder="1" applyAlignment="1">
      <alignment horizontal="center" vertical="center" wrapText="1"/>
    </xf>
    <xf numFmtId="193" fontId="13" fillId="0" borderId="1" xfId="3" applyNumberFormat="1" applyFont="1" applyFill="1" applyBorder="1" applyAlignment="1">
      <alignment vertical="center"/>
    </xf>
    <xf numFmtId="0" fontId="13" fillId="3" borderId="1" xfId="1265" applyFont="1" applyFill="1" applyBorder="1" applyAlignment="1">
      <alignment horizontal="left" vertical="center"/>
    </xf>
    <xf numFmtId="192" fontId="15" fillId="0" borderId="5" xfId="1265" applyNumberFormat="1" applyFont="1" applyBorder="1" applyAlignment="1">
      <alignment horizontal="center" vertical="center" wrapText="1"/>
    </xf>
    <xf numFmtId="192" fontId="15" fillId="0" borderId="6" xfId="1265" applyNumberFormat="1" applyFont="1" applyBorder="1" applyAlignment="1">
      <alignment horizontal="center" vertical="center" wrapText="1"/>
    </xf>
    <xf numFmtId="3" fontId="13" fillId="3" borderId="1" xfId="0" applyNumberFormat="1" applyFont="1" applyFill="1" applyBorder="1" applyAlignment="1" applyProtection="1">
      <alignment horizontal="left" vertical="center"/>
    </xf>
    <xf numFmtId="3" fontId="13" fillId="3" borderId="5" xfId="0" applyNumberFormat="1" applyFont="1" applyFill="1" applyBorder="1" applyAlignment="1" applyProtection="1">
      <alignment horizontal="left" vertical="center"/>
    </xf>
    <xf numFmtId="3" fontId="13" fillId="3" borderId="6" xfId="0" applyNumberFormat="1" applyFont="1" applyFill="1" applyBorder="1" applyAlignment="1" applyProtection="1">
      <alignment horizontal="right" vertical="center"/>
    </xf>
    <xf numFmtId="3" fontId="13" fillId="3" borderId="2" xfId="0" applyNumberFormat="1" applyFont="1" applyFill="1" applyBorder="1" applyAlignment="1" applyProtection="1">
      <alignment horizontal="left" vertical="center"/>
    </xf>
    <xf numFmtId="3" fontId="13" fillId="3" borderId="6" xfId="0" applyNumberFormat="1" applyFont="1" applyFill="1" applyBorder="1" applyAlignment="1" applyProtection="1">
      <alignment horizontal="left" vertical="center"/>
    </xf>
    <xf numFmtId="0" fontId="13" fillId="3" borderId="1" xfId="1265" applyFont="1" applyFill="1" applyBorder="1" applyAlignment="1">
      <alignment horizontal="left" vertical="center" wrapText="1"/>
    </xf>
    <xf numFmtId="3" fontId="13" fillId="3" borderId="1" xfId="0" applyNumberFormat="1" applyFont="1" applyFill="1" applyBorder="1" applyAlignment="1" applyProtection="1">
      <alignment horizontal="right" vertical="center"/>
    </xf>
    <xf numFmtId="0" fontId="15" fillId="0" borderId="1" xfId="1265" applyFont="1" applyBorder="1" applyAlignment="1">
      <alignment horizontal="distributed" vertical="center" indent="1"/>
    </xf>
    <xf numFmtId="3" fontId="15" fillId="3" borderId="1" xfId="0" applyNumberFormat="1" applyFont="1" applyFill="1" applyBorder="1" applyAlignment="1" applyProtection="1">
      <alignment horizontal="left" vertical="center"/>
    </xf>
    <xf numFmtId="3" fontId="15" fillId="3" borderId="6" xfId="0" applyNumberFormat="1" applyFont="1" applyFill="1" applyBorder="1" applyAlignment="1" applyProtection="1">
      <alignment horizontal="right" vertical="center"/>
    </xf>
    <xf numFmtId="193" fontId="15" fillId="0" borderId="1" xfId="3" applyNumberFormat="1" applyFont="1" applyFill="1" applyBorder="1" applyAlignment="1">
      <alignment vertical="center"/>
    </xf>
    <xf numFmtId="3" fontId="13" fillId="0" borderId="1" xfId="0" applyNumberFormat="1" applyFont="1" applyFill="1" applyBorder="1" applyAlignment="1" applyProtection="1">
      <alignment horizontal="left" vertical="center"/>
    </xf>
    <xf numFmtId="3" fontId="13" fillId="0" borderId="1" xfId="0" applyNumberFormat="1" applyFont="1" applyFill="1" applyBorder="1" applyAlignment="1" applyProtection="1">
      <alignment horizontal="right" vertical="center"/>
    </xf>
    <xf numFmtId="3" fontId="15" fillId="3" borderId="1" xfId="0" applyNumberFormat="1" applyFont="1" applyFill="1" applyBorder="1" applyAlignment="1" applyProtection="1">
      <alignment horizontal="right" vertical="center"/>
    </xf>
    <xf numFmtId="0" fontId="13" fillId="0" borderId="0" xfId="1265" applyFont="1" applyFill="1">
      <alignment vertical="center"/>
    </xf>
    <xf numFmtId="0" fontId="16" fillId="0" borderId="0" xfId="1341" applyFont="1" applyFill="1" applyAlignment="1">
      <alignment horizontal="center" vertical="center"/>
    </xf>
    <xf numFmtId="192" fontId="0" fillId="0" borderId="0" xfId="1341" applyNumberFormat="1" applyFont="1" applyFill="1" applyAlignment="1">
      <alignment vertical="center"/>
    </xf>
    <xf numFmtId="192" fontId="15" fillId="0" borderId="1" xfId="1341" applyNumberFormat="1" applyFont="1" applyFill="1" applyBorder="1" applyAlignment="1">
      <alignment horizontal="center" vertical="center" wrapText="1"/>
    </xf>
    <xf numFmtId="192" fontId="15" fillId="3" borderId="6" xfId="1265" applyNumberFormat="1" applyFont="1" applyFill="1" applyBorder="1" applyAlignment="1">
      <alignment horizontal="center" vertical="center" wrapText="1"/>
    </xf>
    <xf numFmtId="192" fontId="17" fillId="3" borderId="1" xfId="1265" applyNumberFormat="1" applyFont="1" applyFill="1" applyBorder="1" applyAlignment="1">
      <alignment horizontal="center" vertical="center" wrapText="1"/>
    </xf>
    <xf numFmtId="192" fontId="15" fillId="0" borderId="1" xfId="1265" applyNumberFormat="1" applyFont="1" applyFill="1" applyBorder="1" applyAlignment="1">
      <alignment horizontal="center" vertical="center" wrapText="1"/>
    </xf>
    <xf numFmtId="192" fontId="15" fillId="0" borderId="5" xfId="1265" applyNumberFormat="1" applyFont="1" applyFill="1" applyBorder="1" applyAlignment="1">
      <alignment horizontal="center" vertical="center" wrapText="1"/>
    </xf>
    <xf numFmtId="192" fontId="15" fillId="0" borderId="5" xfId="1341" applyNumberFormat="1" applyFont="1" applyFill="1" applyBorder="1" applyAlignment="1">
      <alignment horizontal="center" vertical="center" wrapText="1"/>
    </xf>
    <xf numFmtId="192" fontId="15" fillId="3" borderId="1" xfId="1265" applyNumberFormat="1" applyFont="1" applyFill="1" applyBorder="1" applyAlignment="1">
      <alignment horizontal="center" vertical="center" wrapText="1"/>
    </xf>
    <xf numFmtId="0" fontId="13" fillId="0" borderId="1" xfId="1265" applyFont="1" applyFill="1" applyBorder="1" applyAlignment="1">
      <alignment horizontal="left" vertical="center"/>
    </xf>
    <xf numFmtId="192" fontId="13" fillId="0" borderId="1" xfId="1265" applyNumberFormat="1" applyFont="1" applyFill="1" applyBorder="1" applyAlignment="1">
      <alignment horizontal="right" vertical="center" wrapText="1"/>
    </xf>
    <xf numFmtId="0" fontId="13" fillId="0" borderId="1" xfId="1265" applyFont="1" applyFill="1" applyBorder="1" applyAlignment="1">
      <alignment horizontal="right" vertical="center" wrapText="1"/>
    </xf>
    <xf numFmtId="0" fontId="13" fillId="0" borderId="1" xfId="1265" applyFont="1" applyFill="1" applyBorder="1">
      <alignment vertical="center"/>
    </xf>
    <xf numFmtId="0" fontId="13" fillId="0" borderId="1" xfId="1167" applyNumberFormat="1" applyFont="1" applyFill="1" applyBorder="1" applyAlignment="1" applyProtection="1">
      <alignment vertical="center"/>
    </xf>
    <xf numFmtId="0" fontId="13" fillId="0" borderId="1" xfId="1265" applyFont="1" applyFill="1" applyBorder="1" applyAlignment="1">
      <alignment horizontal="left" vertical="center" wrapText="1"/>
    </xf>
    <xf numFmtId="0" fontId="18" fillId="0" borderId="1" xfId="1265" applyFont="1" applyFill="1" applyBorder="1" applyAlignment="1">
      <alignment horizontal="left" vertical="center"/>
    </xf>
    <xf numFmtId="192" fontId="13" fillId="0" borderId="6" xfId="1265" applyNumberFormat="1" applyFont="1" applyFill="1" applyBorder="1" applyAlignment="1">
      <alignment horizontal="right" vertical="center" wrapText="1"/>
    </xf>
    <xf numFmtId="0" fontId="13" fillId="0" borderId="6" xfId="1265" applyFont="1" applyFill="1" applyBorder="1" applyAlignment="1">
      <alignment horizontal="right" vertical="center" wrapText="1"/>
    </xf>
    <xf numFmtId="0" fontId="15" fillId="0" borderId="1" xfId="1265" applyFont="1" applyFill="1" applyBorder="1" applyAlignment="1">
      <alignment horizontal="center" vertical="center"/>
    </xf>
    <xf numFmtId="192" fontId="15" fillId="0" borderId="6" xfId="1265" applyNumberFormat="1" applyFont="1" applyFill="1" applyBorder="1" applyAlignment="1">
      <alignment horizontal="right" vertical="center" wrapText="1"/>
    </xf>
    <xf numFmtId="0" fontId="15" fillId="0" borderId="1" xfId="1265" applyNumberFormat="1" applyFont="1" applyFill="1" applyBorder="1">
      <alignment vertical="center"/>
    </xf>
    <xf numFmtId="194" fontId="15" fillId="0" borderId="6" xfId="1265" applyNumberFormat="1" applyFont="1" applyFill="1" applyBorder="1" applyAlignment="1">
      <alignment horizontal="right" vertical="center" wrapText="1"/>
    </xf>
    <xf numFmtId="194" fontId="13" fillId="0" borderId="1" xfId="1265" applyNumberFormat="1" applyFont="1" applyFill="1" applyBorder="1" applyAlignment="1">
      <alignment horizontal="right" vertical="center" wrapText="1"/>
    </xf>
    <xf numFmtId="0" fontId="15" fillId="0" borderId="1" xfId="1265" applyFont="1" applyFill="1" applyBorder="1" applyAlignment="1">
      <alignment horizontal="left" vertical="center"/>
    </xf>
    <xf numFmtId="195" fontId="13" fillId="0" borderId="3" xfId="612" applyNumberFormat="1" applyFont="1" applyFill="1" applyBorder="1" applyAlignment="1" applyProtection="1">
      <alignment horizontal="right" vertical="center" wrapText="1"/>
      <protection locked="0"/>
    </xf>
    <xf numFmtId="194" fontId="13" fillId="0" borderId="3" xfId="612" applyNumberFormat="1" applyFont="1" applyFill="1" applyBorder="1" applyAlignment="1" applyProtection="1">
      <alignment horizontal="right" vertical="center" wrapText="1"/>
      <protection locked="0"/>
    </xf>
    <xf numFmtId="194" fontId="13" fillId="0" borderId="6" xfId="1265" applyNumberFormat="1" applyFont="1" applyFill="1" applyBorder="1" applyAlignment="1">
      <alignment horizontal="right" vertical="center" wrapText="1"/>
    </xf>
    <xf numFmtId="0" fontId="13" fillId="0" borderId="1" xfId="1342" applyFont="1" applyFill="1" applyBorder="1" applyAlignment="1">
      <alignment horizontal="right" vertical="center"/>
    </xf>
    <xf numFmtId="194" fontId="13" fillId="0" borderId="1" xfId="1342" applyNumberFormat="1" applyFont="1" applyFill="1" applyBorder="1" applyAlignment="1">
      <alignment horizontal="right" vertical="center"/>
    </xf>
    <xf numFmtId="192" fontId="15" fillId="0" borderId="1" xfId="1265" applyNumberFormat="1" applyFont="1" applyFill="1" applyBorder="1" applyAlignment="1">
      <alignment horizontal="right" vertical="center" wrapText="1"/>
    </xf>
    <xf numFmtId="194" fontId="15" fillId="0" borderId="1" xfId="1265" applyNumberFormat="1" applyFont="1" applyFill="1" applyBorder="1" applyAlignment="1">
      <alignment horizontal="right" vertical="center" wrapText="1"/>
    </xf>
    <xf numFmtId="192" fontId="0" fillId="0" borderId="4" xfId="1341" applyNumberFormat="1" applyFont="1" applyFill="1" applyBorder="1" applyAlignment="1">
      <alignment horizontal="center" vertical="center"/>
    </xf>
    <xf numFmtId="0" fontId="15" fillId="0" borderId="1" xfId="1341" applyFont="1" applyFill="1" applyBorder="1" applyAlignment="1">
      <alignment horizontal="center" vertical="center" wrapText="1"/>
    </xf>
    <xf numFmtId="192" fontId="13" fillId="0" borderId="1" xfId="1265" applyNumberFormat="1" applyFont="1" applyFill="1" applyBorder="1" applyAlignment="1">
      <alignment vertical="center" wrapText="1"/>
    </xf>
    <xf numFmtId="194" fontId="13" fillId="0" borderId="1" xfId="1265" applyNumberFormat="1" applyFont="1" applyFill="1" applyBorder="1" applyAlignment="1">
      <alignment vertical="center" wrapText="1"/>
    </xf>
    <xf numFmtId="0" fontId="19" fillId="0" borderId="0" xfId="1172" applyFont="1" applyFill="1" applyAlignment="1" applyProtection="1">
      <alignment vertical="center"/>
    </xf>
    <xf numFmtId="0" fontId="20" fillId="0" borderId="0" xfId="1172" applyFont="1" applyFill="1" applyAlignment="1" applyProtection="1">
      <alignment vertical="center"/>
    </xf>
    <xf numFmtId="0" fontId="21" fillId="0" borderId="0" xfId="1172" applyFont="1" applyFill="1" applyAlignment="1" applyProtection="1">
      <alignment vertical="center"/>
    </xf>
    <xf numFmtId="0" fontId="0" fillId="0" borderId="0" xfId="1172" applyFont="1" applyFill="1" applyAlignment="1" applyProtection="1">
      <alignment vertical="center" wrapText="1"/>
    </xf>
    <xf numFmtId="0" fontId="0" fillId="2" borderId="0" xfId="1172" applyFont="1" applyFill="1" applyAlignment="1" applyProtection="1">
      <alignment vertical="center"/>
    </xf>
    <xf numFmtId="0" fontId="22" fillId="2" borderId="0" xfId="1172" applyFont="1" applyFill="1" applyAlignment="1" applyProtection="1">
      <alignment vertical="center"/>
    </xf>
    <xf numFmtId="0" fontId="0" fillId="0" borderId="0" xfId="1172" applyFont="1" applyFill="1" applyAlignment="1" applyProtection="1">
      <alignment vertical="center"/>
    </xf>
    <xf numFmtId="0" fontId="23" fillId="2" borderId="0" xfId="1172" applyFont="1" applyFill="1" applyAlignment="1" applyProtection="1">
      <alignment horizontal="center" vertical="center" wrapText="1"/>
      <protection hidden="1"/>
    </xf>
    <xf numFmtId="0" fontId="23" fillId="2" borderId="0" xfId="1172" applyFont="1" applyFill="1" applyAlignment="1" applyProtection="1">
      <alignment horizontal="center" vertical="center"/>
      <protection hidden="1"/>
    </xf>
    <xf numFmtId="0" fontId="22" fillId="2" borderId="0" xfId="1344" applyFont="1" applyFill="1" applyAlignment="1">
      <alignment vertical="center" wrapText="1"/>
    </xf>
    <xf numFmtId="0" fontId="22" fillId="2" borderId="0" xfId="1172" applyFont="1" applyFill="1" applyBorder="1" applyAlignment="1" applyProtection="1">
      <alignment vertical="center"/>
    </xf>
    <xf numFmtId="0" fontId="24" fillId="2" borderId="1" xfId="1172" applyFont="1" applyFill="1" applyBorder="1" applyAlignment="1" applyProtection="1">
      <alignment horizontal="center" vertical="center" wrapText="1"/>
    </xf>
    <xf numFmtId="0" fontId="24" fillId="2" borderId="3" xfId="1172" applyFont="1" applyFill="1" applyBorder="1" applyAlignment="1" applyProtection="1">
      <alignment horizontal="center" vertical="center"/>
    </xf>
    <xf numFmtId="0" fontId="24" fillId="2" borderId="7" xfId="1172" applyFont="1" applyFill="1" applyBorder="1" applyAlignment="1" applyProtection="1">
      <alignment horizontal="center" vertical="center"/>
    </xf>
    <xf numFmtId="0" fontId="24" fillId="2" borderId="6" xfId="1172" applyFont="1" applyFill="1" applyBorder="1" applyAlignment="1" applyProtection="1">
      <alignment horizontal="center" vertical="center"/>
    </xf>
    <xf numFmtId="0" fontId="24" fillId="2" borderId="1" xfId="1172" applyFont="1" applyFill="1" applyBorder="1" applyAlignment="1" applyProtection="1">
      <alignment horizontal="center" vertical="center"/>
    </xf>
    <xf numFmtId="196" fontId="25" fillId="2" borderId="1" xfId="1344" applyNumberFormat="1" applyFont="1" applyFill="1" applyBorder="1" applyAlignment="1">
      <alignment vertical="center" wrapText="1"/>
    </xf>
    <xf numFmtId="197" fontId="26" fillId="2" borderId="1" xfId="1344" applyNumberFormat="1" applyFont="1" applyFill="1" applyBorder="1" applyAlignment="1">
      <alignment horizontal="center" vertical="center"/>
    </xf>
    <xf numFmtId="197" fontId="26" fillId="2" borderId="1" xfId="1172" applyNumberFormat="1" applyFont="1" applyFill="1" applyBorder="1" applyAlignment="1" applyProtection="1">
      <alignment horizontal="center" vertical="center" shrinkToFit="1"/>
    </xf>
    <xf numFmtId="196" fontId="25" fillId="2" borderId="1" xfId="1344" applyNumberFormat="1" applyFont="1" applyFill="1" applyBorder="1" applyAlignment="1">
      <alignment horizontal="left" vertical="center" wrapText="1"/>
    </xf>
    <xf numFmtId="191" fontId="25" fillId="2" borderId="1" xfId="0" applyNumberFormat="1" applyFont="1" applyFill="1" applyBorder="1" applyAlignment="1" applyProtection="1">
      <alignment horizontal="center" vertical="center" shrinkToFit="1"/>
      <protection hidden="1"/>
    </xf>
    <xf numFmtId="191" fontId="25" fillId="2" borderId="8" xfId="0" applyNumberFormat="1" applyFont="1" applyFill="1" applyBorder="1" applyAlignment="1">
      <alignment horizontal="center" vertical="center" shrinkToFit="1"/>
    </xf>
    <xf numFmtId="191" fontId="25" fillId="2" borderId="8" xfId="0" applyNumberFormat="1" applyFont="1" applyFill="1" applyBorder="1" applyAlignment="1" applyProtection="1">
      <alignment horizontal="center" vertical="center" shrinkToFit="1"/>
      <protection hidden="1"/>
    </xf>
    <xf numFmtId="196" fontId="26" fillId="2" borderId="1" xfId="1172" applyNumberFormat="1" applyFont="1" applyFill="1" applyBorder="1" applyAlignment="1" applyProtection="1">
      <alignment horizontal="center" vertical="center" shrinkToFit="1"/>
    </xf>
    <xf numFmtId="196" fontId="27" fillId="2" borderId="1" xfId="1172" applyNumberFormat="1" applyFont="1" applyFill="1" applyBorder="1" applyAlignment="1" applyProtection="1">
      <alignment horizontal="center" vertical="center" wrapText="1"/>
    </xf>
    <xf numFmtId="191" fontId="26" fillId="2" borderId="1" xfId="1172" applyNumberFormat="1" applyFont="1" applyFill="1" applyBorder="1" applyAlignment="1" applyProtection="1">
      <alignment horizontal="center" vertical="center" shrinkToFit="1"/>
      <protection hidden="1"/>
    </xf>
    <xf numFmtId="197" fontId="26" fillId="2" borderId="1" xfId="1172" applyNumberFormat="1" applyFont="1" applyFill="1" applyBorder="1" applyAlignment="1" applyProtection="1">
      <alignment horizontal="center" vertical="center" shrinkToFit="1"/>
      <protection hidden="1"/>
    </xf>
    <xf numFmtId="0" fontId="24" fillId="2" borderId="0" xfId="1172" applyFont="1" applyFill="1" applyBorder="1" applyAlignment="1" applyProtection="1">
      <alignment vertical="center"/>
    </xf>
    <xf numFmtId="0" fontId="24" fillId="2" borderId="0" xfId="1172" applyFont="1" applyFill="1" applyAlignment="1" applyProtection="1">
      <alignment vertical="center"/>
    </xf>
    <xf numFmtId="0" fontId="24" fillId="2" borderId="3" xfId="1172" applyFont="1" applyFill="1" applyBorder="1" applyAlignment="1" applyProtection="1">
      <alignment horizontal="center" vertical="center" wrapText="1"/>
    </xf>
    <xf numFmtId="0" fontId="24" fillId="2" borderId="7" xfId="1172" applyFont="1" applyFill="1" applyBorder="1" applyAlignment="1" applyProtection="1">
      <alignment horizontal="center" vertical="center" wrapText="1"/>
    </xf>
    <xf numFmtId="0" fontId="24" fillId="2" borderId="6" xfId="1172" applyFont="1" applyFill="1" applyBorder="1" applyAlignment="1" applyProtection="1">
      <alignment horizontal="center" vertical="center" wrapText="1"/>
    </xf>
    <xf numFmtId="196" fontId="25" fillId="2" borderId="1" xfId="345" applyNumberFormat="1" applyFont="1" applyFill="1" applyBorder="1" applyAlignment="1" applyProtection="1">
      <alignment horizontal="center" vertical="center"/>
    </xf>
    <xf numFmtId="196" fontId="26" fillId="2" borderId="8" xfId="1172" applyNumberFormat="1" applyFont="1" applyFill="1" applyBorder="1" applyAlignment="1" applyProtection="1">
      <alignment horizontal="center" vertical="center" shrinkToFit="1"/>
    </xf>
    <xf numFmtId="196" fontId="26" fillId="2" borderId="1" xfId="1172" applyNumberFormat="1" applyFont="1" applyFill="1" applyBorder="1" applyAlignment="1" applyProtection="1">
      <alignment horizontal="center" vertical="center" shrinkToFit="1"/>
      <protection hidden="1"/>
    </xf>
    <xf numFmtId="196" fontId="25" fillId="2" borderId="8" xfId="0" applyNumberFormat="1" applyFont="1" applyFill="1" applyBorder="1" applyAlignment="1" applyProtection="1">
      <alignment horizontal="center" vertical="center" shrinkToFit="1"/>
    </xf>
    <xf numFmtId="196" fontId="25" fillId="2" borderId="8" xfId="0" applyNumberFormat="1" applyFont="1" applyFill="1" applyBorder="1" applyAlignment="1">
      <alignment horizontal="center" vertical="center" shrinkToFit="1"/>
    </xf>
    <xf numFmtId="196" fontId="25" fillId="2" borderId="8" xfId="0" applyNumberFormat="1" applyFont="1" applyFill="1" applyBorder="1" applyAlignment="1" applyProtection="1">
      <alignment horizontal="center" vertical="center" shrinkToFit="1"/>
      <protection hidden="1"/>
    </xf>
    <xf numFmtId="0" fontId="28" fillId="3" borderId="0" xfId="1347" applyFont="1" applyFill="1"/>
    <xf numFmtId="0" fontId="29" fillId="0" borderId="0" xfId="0" applyFont="1"/>
    <xf numFmtId="0" fontId="17" fillId="3" borderId="0" xfId="1265" applyFont="1" applyFill="1" applyAlignment="1">
      <alignment horizontal="center" vertical="center" wrapText="1"/>
    </xf>
    <xf numFmtId="0" fontId="15" fillId="0" borderId="0" xfId="0" applyFont="1"/>
    <xf numFmtId="0" fontId="30" fillId="3" borderId="0" xfId="1265" applyFont="1" applyFill="1">
      <alignment vertical="center"/>
    </xf>
    <xf numFmtId="0" fontId="30" fillId="3" borderId="0" xfId="1265" applyFont="1" applyFill="1" applyAlignment="1">
      <alignment vertical="center" wrapText="1"/>
    </xf>
    <xf numFmtId="0" fontId="30" fillId="3" borderId="0" xfId="1265" applyFont="1" applyFill="1" applyAlignment="1">
      <alignment vertical="center" wrapText="1" shrinkToFit="1"/>
    </xf>
    <xf numFmtId="0" fontId="13" fillId="0" borderId="0" xfId="0" applyFont="1"/>
    <xf numFmtId="0" fontId="22" fillId="3" borderId="0" xfId="1265" applyFont="1" applyFill="1">
      <alignment vertical="center"/>
    </xf>
    <xf numFmtId="192" fontId="22" fillId="3" borderId="0" xfId="1265" applyNumberFormat="1" applyFont="1" applyFill="1">
      <alignment vertical="center"/>
    </xf>
    <xf numFmtId="1" fontId="31" fillId="3" borderId="0" xfId="1347" applyNumberFormat="1" applyFont="1" applyFill="1"/>
    <xf numFmtId="1" fontId="32" fillId="3" borderId="0" xfId="1347" applyNumberFormat="1" applyFont="1" applyFill="1"/>
    <xf numFmtId="1" fontId="28" fillId="3" borderId="0" xfId="1347" applyNumberFormat="1" applyFont="1" applyFill="1"/>
    <xf numFmtId="0" fontId="4" fillId="3" borderId="0" xfId="1265" applyFont="1" applyFill="1" applyAlignment="1">
      <alignment horizontal="center" vertical="center"/>
    </xf>
    <xf numFmtId="192" fontId="22" fillId="0" borderId="0" xfId="1341" applyNumberFormat="1" applyFont="1" applyFill="1" applyAlignment="1">
      <alignment vertical="center"/>
    </xf>
    <xf numFmtId="192" fontId="22" fillId="3" borderId="4" xfId="1265" applyNumberFormat="1" applyFont="1" applyFill="1" applyBorder="1" applyAlignment="1">
      <alignment horizontal="right" vertical="center"/>
    </xf>
    <xf numFmtId="192" fontId="22" fillId="3" borderId="0" xfId="1265" applyNumberFormat="1" applyFont="1" applyFill="1" applyAlignment="1">
      <alignment horizontal="right" vertical="center"/>
    </xf>
    <xf numFmtId="0" fontId="17" fillId="3" borderId="1" xfId="1265" applyFont="1" applyFill="1" applyBorder="1" applyAlignment="1">
      <alignment horizontal="distributed" vertical="center" wrapText="1" indent="3"/>
    </xf>
    <xf numFmtId="0" fontId="17" fillId="3" borderId="1" xfId="1265" applyNumberFormat="1" applyFont="1" applyFill="1" applyBorder="1" applyAlignment="1">
      <alignment horizontal="left" vertical="center" wrapText="1"/>
    </xf>
    <xf numFmtId="192" fontId="17" fillId="3" borderId="1" xfId="1265" applyNumberFormat="1" applyFont="1" applyFill="1" applyBorder="1">
      <alignment vertical="center"/>
    </xf>
    <xf numFmtId="0" fontId="30" fillId="3" borderId="1" xfId="1265" applyFont="1" applyFill="1" applyBorder="1" applyAlignment="1">
      <alignment vertical="center" wrapText="1"/>
    </xf>
    <xf numFmtId="198" fontId="13" fillId="4" borderId="1" xfId="1265" applyNumberFormat="1" applyFont="1" applyFill="1" applyBorder="1" applyAlignment="1">
      <alignment vertical="center"/>
    </xf>
    <xf numFmtId="0" fontId="30" fillId="0" borderId="1" xfId="1265" applyFont="1" applyFill="1" applyBorder="1" applyAlignment="1">
      <alignment horizontal="left" vertical="center" wrapText="1"/>
    </xf>
    <xf numFmtId="192" fontId="30" fillId="3" borderId="1" xfId="1265" applyNumberFormat="1" applyFont="1" applyFill="1" applyBorder="1">
      <alignment vertical="center"/>
    </xf>
    <xf numFmtId="196" fontId="17" fillId="3" borderId="1" xfId="363" applyNumberFormat="1" applyFont="1" applyFill="1" applyBorder="1" applyAlignment="1">
      <alignment vertical="center"/>
    </xf>
    <xf numFmtId="0" fontId="30" fillId="3" borderId="1" xfId="1265" applyFont="1" applyFill="1" applyBorder="1" applyAlignment="1">
      <alignment horizontal="left" vertical="center" wrapText="1"/>
    </xf>
    <xf numFmtId="192" fontId="30" fillId="4" borderId="1" xfId="1265" applyNumberFormat="1" applyFont="1" applyFill="1" applyBorder="1" applyAlignment="1">
      <alignment horizontal="right" vertical="center"/>
    </xf>
    <xf numFmtId="192" fontId="30" fillId="3" borderId="1" xfId="1265" applyNumberFormat="1" applyFont="1" applyFill="1" applyBorder="1" applyAlignment="1">
      <alignment horizontal="right" vertical="center"/>
    </xf>
    <xf numFmtId="0" fontId="30" fillId="3" borderId="1" xfId="1265" applyNumberFormat="1" applyFont="1" applyFill="1" applyBorder="1" applyAlignment="1">
      <alignment horizontal="left" vertical="center" wrapText="1"/>
    </xf>
    <xf numFmtId="0" fontId="30" fillId="2" borderId="1" xfId="1265" applyFont="1" applyFill="1" applyBorder="1" applyAlignment="1">
      <alignment horizontal="left" vertical="center" wrapText="1"/>
    </xf>
    <xf numFmtId="0" fontId="17" fillId="3" borderId="1" xfId="1265" applyFont="1" applyFill="1" applyBorder="1" applyAlignment="1">
      <alignment horizontal="left" vertical="center" wrapText="1"/>
    </xf>
    <xf numFmtId="0" fontId="17" fillId="3" borderId="1" xfId="1265" applyFont="1" applyFill="1" applyBorder="1" applyAlignment="1">
      <alignment horizontal="center" vertical="center" wrapText="1"/>
    </xf>
    <xf numFmtId="194" fontId="17" fillId="3" borderId="1" xfId="1265" applyNumberFormat="1" applyFont="1" applyFill="1" applyBorder="1" applyAlignment="1">
      <alignment horizontal="right" vertical="center"/>
    </xf>
    <xf numFmtId="194" fontId="17" fillId="2" borderId="1" xfId="1265" applyNumberFormat="1" applyFont="1" applyFill="1" applyBorder="1" applyAlignment="1">
      <alignment horizontal="right" vertical="center"/>
    </xf>
    <xf numFmtId="197" fontId="17" fillId="3" borderId="1" xfId="363" applyNumberFormat="1" applyFont="1" applyFill="1" applyBorder="1" applyAlignment="1">
      <alignment vertical="center"/>
    </xf>
    <xf numFmtId="10" fontId="17" fillId="3" borderId="1" xfId="1265" applyNumberFormat="1" applyFont="1" applyFill="1" applyBorder="1">
      <alignment vertical="center"/>
    </xf>
    <xf numFmtId="192" fontId="17" fillId="3" borderId="1" xfId="1265" applyNumberFormat="1" applyFont="1" applyFill="1" applyBorder="1" applyAlignment="1">
      <alignment horizontal="right" vertical="center"/>
    </xf>
    <xf numFmtId="3" fontId="17" fillId="3" borderId="1" xfId="1190" applyNumberFormat="1" applyFont="1" applyFill="1" applyBorder="1" applyAlignment="1" applyProtection="1">
      <alignment horizontal="left" vertical="center" wrapText="1"/>
    </xf>
    <xf numFmtId="3" fontId="30" fillId="3" borderId="1" xfId="1190" applyNumberFormat="1" applyFont="1" applyFill="1" applyBorder="1" applyAlignment="1" applyProtection="1">
      <alignment horizontal="left" vertical="center" wrapText="1"/>
    </xf>
    <xf numFmtId="0" fontId="18" fillId="3" borderId="1" xfId="1265" applyFont="1" applyFill="1" applyBorder="1" applyAlignment="1">
      <alignment horizontal="left" vertical="center" wrapText="1"/>
    </xf>
    <xf numFmtId="194" fontId="17" fillId="2" borderId="1" xfId="363" applyNumberFormat="1" applyFont="1" applyFill="1" applyBorder="1" applyAlignment="1">
      <alignment horizontal="right" vertical="center"/>
    </xf>
    <xf numFmtId="0" fontId="17" fillId="3" borderId="0" xfId="1265" applyFont="1" applyFill="1" applyAlignment="1">
      <alignment vertical="center" wrapText="1"/>
    </xf>
    <xf numFmtId="3" fontId="30" fillId="0" borderId="1" xfId="1190" applyNumberFormat="1" applyFont="1" applyBorder="1" applyAlignment="1">
      <alignment horizontal="left" vertical="center" wrapText="1"/>
    </xf>
    <xf numFmtId="0" fontId="18" fillId="3" borderId="1" xfId="1190" applyNumberFormat="1" applyFont="1" applyFill="1" applyBorder="1" applyAlignment="1" applyProtection="1">
      <alignment horizontal="left" vertical="center" wrapText="1"/>
    </xf>
    <xf numFmtId="0" fontId="30" fillId="3" borderId="1" xfId="1265" applyFont="1" applyFill="1" applyBorder="1" applyAlignment="1">
      <alignment horizontal="left" vertical="center" wrapText="1" shrinkToFit="1"/>
    </xf>
    <xf numFmtId="0" fontId="30" fillId="3" borderId="1" xfId="1265" applyFont="1" applyFill="1" applyBorder="1" applyAlignment="1">
      <alignment horizontal="left" vertical="center"/>
    </xf>
    <xf numFmtId="0" fontId="33" fillId="3" borderId="0" xfId="1265" applyFont="1" applyFill="1">
      <alignment vertical="center"/>
    </xf>
    <xf numFmtId="192" fontId="30" fillId="3" borderId="4" xfId="1265" applyNumberFormat="1" applyFont="1" applyFill="1" applyBorder="1" applyAlignment="1">
      <alignment horizontal="right" vertical="center"/>
    </xf>
    <xf numFmtId="194" fontId="30" fillId="4" borderId="1" xfId="1265" applyNumberFormat="1" applyFont="1" applyFill="1" applyBorder="1" applyAlignment="1">
      <alignment horizontal="right" vertical="center"/>
    </xf>
    <xf numFmtId="194" fontId="17" fillId="4" borderId="1" xfId="363" applyNumberFormat="1" applyFont="1" applyFill="1" applyBorder="1" applyAlignment="1">
      <alignment horizontal="right" vertical="center"/>
    </xf>
    <xf numFmtId="0" fontId="17" fillId="3" borderId="0" xfId="1265" applyFont="1" applyFill="1">
      <alignment vertical="center"/>
    </xf>
    <xf numFmtId="194" fontId="17" fillId="4" borderId="1" xfId="1265" applyNumberFormat="1" applyFont="1" applyFill="1" applyBorder="1" applyAlignment="1">
      <alignment horizontal="right" vertical="center"/>
    </xf>
    <xf numFmtId="194" fontId="30" fillId="3" borderId="1" xfId="1265" applyNumberFormat="1" applyFont="1" applyFill="1" applyBorder="1" applyAlignment="1">
      <alignment horizontal="right" vertical="center"/>
    </xf>
    <xf numFmtId="194" fontId="17" fillId="3" borderId="1" xfId="363" applyNumberFormat="1" applyFont="1" applyFill="1" applyBorder="1" applyAlignment="1">
      <alignment horizontal="right" vertical="center"/>
    </xf>
    <xf numFmtId="194" fontId="30" fillId="2" borderId="1" xfId="1265" applyNumberFormat="1" applyFont="1" applyFill="1" applyBorder="1" applyAlignment="1">
      <alignment horizontal="right" vertical="center"/>
    </xf>
    <xf numFmtId="192" fontId="17" fillId="2" borderId="1" xfId="363" applyNumberFormat="1" applyFont="1" applyFill="1" applyBorder="1" applyAlignment="1">
      <alignment horizontal="right" vertical="center"/>
    </xf>
    <xf numFmtId="192" fontId="17" fillId="3" borderId="1" xfId="363" applyNumberFormat="1" applyFont="1" applyFill="1" applyBorder="1" applyAlignment="1">
      <alignment horizontal="right" vertical="center"/>
    </xf>
    <xf numFmtId="0" fontId="17" fillId="3" borderId="1" xfId="1265" applyFont="1" applyFill="1" applyBorder="1" applyAlignment="1">
      <alignment horizontal="left" vertical="center"/>
    </xf>
    <xf numFmtId="0" fontId="17" fillId="3" borderId="1" xfId="1265" applyFont="1" applyFill="1" applyBorder="1">
      <alignment vertical="center"/>
    </xf>
    <xf numFmtId="196" fontId="30" fillId="3" borderId="1" xfId="363" applyNumberFormat="1" applyFont="1" applyFill="1" applyBorder="1" applyAlignment="1">
      <alignment vertical="center"/>
    </xf>
    <xf numFmtId="0" fontId="17" fillId="3" borderId="1" xfId="1265" applyFont="1" applyFill="1" applyBorder="1" applyAlignment="1">
      <alignment horizontal="center" vertical="center"/>
    </xf>
    <xf numFmtId="0" fontId="34" fillId="0" borderId="0" xfId="0" applyFont="1" applyAlignment="1">
      <alignment vertical="center"/>
    </xf>
    <xf numFmtId="0" fontId="0" fillId="0" borderId="0" xfId="0" applyAlignment="1">
      <alignment vertical="center"/>
    </xf>
    <xf numFmtId="0" fontId="35" fillId="0" borderId="0" xfId="0" applyFont="1" applyBorder="1" applyAlignment="1">
      <alignment horizontal="center" vertical="center"/>
    </xf>
    <xf numFmtId="0" fontId="36" fillId="0" borderId="1" xfId="0" applyFont="1" applyBorder="1" applyAlignment="1">
      <alignment horizontal="center" vertical="center"/>
    </xf>
    <xf numFmtId="0" fontId="3" fillId="0" borderId="1" xfId="0" applyFont="1" applyBorder="1" applyAlignment="1">
      <alignment horizontal="left" vertical="center"/>
    </xf>
    <xf numFmtId="0" fontId="37" fillId="0" borderId="0" xfId="0" applyFont="1" applyAlignment="1">
      <alignment horizontal="distributed" vertical="center"/>
    </xf>
    <xf numFmtId="0" fontId="38" fillId="0" borderId="0" xfId="0" applyFont="1" applyAlignment="1">
      <alignment horizontal="center" vertical="center" wrapText="1"/>
    </xf>
    <xf numFmtId="0" fontId="39" fillId="0" borderId="0" xfId="0" applyFont="1" applyAlignment="1">
      <alignment horizontal="left" vertical="center" wrapText="1"/>
    </xf>
    <xf numFmtId="0" fontId="39" fillId="0" borderId="0" xfId="0" applyFont="1" applyAlignment="1">
      <alignment wrapText="1"/>
    </xf>
    <xf numFmtId="0" fontId="40" fillId="0" borderId="0" xfId="0" applyFont="1" applyAlignment="1">
      <alignment horizontal="center" vertical="center"/>
    </xf>
    <xf numFmtId="0" fontId="40" fillId="0" borderId="0" xfId="0" applyFont="1" applyAlignment="1">
      <alignment horizontal="center" vertical="center" wrapText="1"/>
    </xf>
    <xf numFmtId="0" fontId="41" fillId="0" borderId="0" xfId="0" applyFont="1" applyAlignment="1">
      <alignment horizontal="center"/>
    </xf>
    <xf numFmtId="199" fontId="41" fillId="0" borderId="0" xfId="0" applyNumberFormat="1" applyFont="1" applyAlignment="1">
      <alignment horizontal="center"/>
    </xf>
  </cellXfs>
  <cellStyles count="18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gdp" xfId="49"/>
    <cellStyle name="好_行政(燃修费)_民生政策最低支出需求_03_2010年各地区一般预算平衡表" xfId="50"/>
    <cellStyle name="汇总 6" xfId="51"/>
    <cellStyle name="差_30云南_1" xfId="52"/>
    <cellStyle name="常规 44" xfId="53"/>
    <cellStyle name="解释性文本 3 2_州本级" xfId="54"/>
    <cellStyle name="60% - 着色 2" xfId="55"/>
    <cellStyle name="标题 1 4_州本级" xfId="56"/>
    <cellStyle name="好_县市旗测算-新科目（20080626）_财力性转移支付2010年预算参考数_03_2010年各地区一般预算平衡表" xfId="57"/>
    <cellStyle name="差_30云南_1_财力性转移支付2010年预算参考数" xfId="58"/>
    <cellStyle name="差_行政(燃修费)_03_2010年各地区一般预算平衡表" xfId="59"/>
    <cellStyle name="好 3 2 2" xfId="60"/>
    <cellStyle name="差_平邑_03_2010年各地区一般预算平衡表" xfId="61"/>
    <cellStyle name="Accent2 - 40%" xfId="62"/>
    <cellStyle name="差_Book1_财力性转移支付2010年预算参考数_03_2010年各地区一般预算平衡表" xfId="63"/>
    <cellStyle name="好_人员工资和公用经费3" xfId="64"/>
    <cellStyle name="好_市辖区测算-新科目（20080626）_03_2010年各地区一般预算平衡表" xfId="65"/>
    <cellStyle name="差_市辖区测算-新科目（20080626）" xfId="66"/>
    <cellStyle name="标题 3 4_州本级" xfId="67"/>
    <cellStyle name="常规 7 3" xfId="68"/>
    <cellStyle name="Accent2 - 60%" xfId="69"/>
    <cellStyle name="差_缺口县区测算(财政部标准)" xfId="70"/>
    <cellStyle name="好_其他部门(按照总人口测算）—20080416_县市旗测算-新科目（含人口规模效应）_财力性转移支付2010年预算参考数_03_2010年各地区一般预算平衡表" xfId="71"/>
    <cellStyle name="好_县市旗测算20080508_县市旗测算-新科目（含人口规模效应）" xfId="72"/>
    <cellStyle name="标题 6 2_州本级" xfId="73"/>
    <cellStyle name="差_安徽 缺口县区测算(地方填报)1_财力性转移支付2010年预算参考数" xfId="74"/>
    <cellStyle name="差_12滨州_财力性转移支付2010年预算参考数_03_2010年各地区一般预算平衡表" xfId="75"/>
    <cellStyle name="好_教育(按照总人口测算）—20080416_不含人员经费系数_财力性转移支付2010年预算参考数" xfId="76"/>
    <cellStyle name="差_2006年22湖南_财力性转移支付2010年预算参考数_03_2010年各地区一般预算平衡表" xfId="77"/>
    <cellStyle name="_2013年市级年初预算平衡表（初步匡算2012年10月11日）杨局改---报兴国前再调整11.1----11.27" xfId="78"/>
    <cellStyle name="好_行政（人员）_不含人员经费系数_03_2010年各地区一般预算平衡表" xfId="79"/>
    <cellStyle name="解释性文本 2 2_州本级" xfId="80"/>
    <cellStyle name="差_2006年28四川" xfId="81"/>
    <cellStyle name="标题 1 5 2" xfId="82"/>
    <cellStyle name="差 6" xfId="83"/>
    <cellStyle name="百分比 4" xfId="84"/>
    <cellStyle name="好_卫生(按照总人口测算）—20080416_民生政策最低支出需求_03_2010年各地区一般预算平衡表" xfId="85"/>
    <cellStyle name="差_测算结果汇总_财力性转移支付2010年预算参考数" xfId="86"/>
    <cellStyle name="差 7" xfId="87"/>
    <cellStyle name="好_Book2_财力性转移支付2010年预算参考数" xfId="88"/>
    <cellStyle name="百分比 5" xfId="89"/>
    <cellStyle name="差_核定人数下发表" xfId="90"/>
    <cellStyle name="差_成本差异系数_03_2010年各地区一般预算平衡表" xfId="91"/>
    <cellStyle name="标题 4 2_州本级" xfId="92"/>
    <cellStyle name="差_农林水和城市维护标准支出20080505－县区合计_财力性转移支付2010年预算参考数" xfId="93"/>
    <cellStyle name="差_测算结果_财力性转移支付2010年预算参考数" xfId="94"/>
    <cellStyle name="百分比 6" xfId="95"/>
    <cellStyle name="好_汇总表_财力性转移支付2010年预算参考数" xfId="96"/>
    <cellStyle name="差_县区合并测算20080423(按照各省比重）_民生政策最低支出需求_03_2010年各地区一般预算平衡表" xfId="97"/>
    <cellStyle name="差_2007一般预算支出口径剔除表" xfId="98"/>
    <cellStyle name="计算 3 2" xfId="99"/>
    <cellStyle name="标题 3 3 2_州本级" xfId="100"/>
    <cellStyle name="好_卫生(按照总人口测算）—20080416_不含人员经费系数_03_2010年各地区一般预算平衡表" xfId="101"/>
    <cellStyle name="标题 4 5 3" xfId="102"/>
    <cellStyle name="Currency [0]" xfId="103"/>
    <cellStyle name="好_2_03_2010年各地区一般预算平衡表" xfId="104"/>
    <cellStyle name="好_县市旗测算-新科目（20080626）_不含人员经费系数_财力性转移支付2010年预算参考数" xfId="105"/>
    <cellStyle name="差_Book2" xfId="106"/>
    <cellStyle name="差_平邑_财力性转移支付2010年预算参考数" xfId="107"/>
    <cellStyle name="差 3 4" xfId="108"/>
    <cellStyle name="差_行政(燃修费)_民生政策最低支出需求_03_2010年各地区一般预算平衡表" xfId="109"/>
    <cellStyle name="输出 3 3" xfId="110"/>
    <cellStyle name="标题 4 5 2" xfId="111"/>
    <cellStyle name="好_行政公检法测算_县市旗测算-新科目（含人口规模效应）_财力性转移支付2010年预算参考数_03_2010年各地区一般预算平衡表" xfId="112"/>
    <cellStyle name="差_行政（人员）_县市旗测算-新科目（含人口规模效应）" xfId="113"/>
    <cellStyle name="常规 2 2 2 4" xfId="114"/>
    <cellStyle name="标题 5 4" xfId="115"/>
    <cellStyle name="差_缺口县区测算(按核定人数)_财力性转移支付2010年预算参考数_03_2010年各地区一般预算平衡表" xfId="116"/>
    <cellStyle name="差_县市旗测算-新科目（20080626）_不含人员经费系数" xfId="117"/>
    <cellStyle name="标题 2 2_州本级" xfId="118"/>
    <cellStyle name="差_14安徽_03_2010年各地区一般预算平衡表" xfId="119"/>
    <cellStyle name="汇总 3 4" xfId="120"/>
    <cellStyle name="差_云南省2008年转移支付测算——州市本级考核部分及政策性测算_03_2010年各地区一般预算平衡表" xfId="121"/>
    <cellStyle name="常规 2 6_州本级" xfId="122"/>
    <cellStyle name="差_其他部门(按照总人口测算）—20080416_不含人员经费系数_财力性转移支付2010年预算参考数" xfId="123"/>
    <cellStyle name="差_2006年34青海_财力性转移支付2010年预算参考数" xfId="124"/>
    <cellStyle name="差_县区合并测算20080423(按照各省比重）_03_2010年各地区一般预算平衡表" xfId="125"/>
    <cellStyle name="输出 4_州本级" xfId="126"/>
    <cellStyle name="标题 2 4 2_州本级" xfId="127"/>
    <cellStyle name="20% - 着色 1" xfId="128"/>
    <cellStyle name="好_其他部门(按照总人口测算）—20080416_县市旗测算-新科目（含人口规模效应）_财力性转移支付2010年预算参考数" xfId="129"/>
    <cellStyle name="计算 3" xfId="130"/>
    <cellStyle name="差_行政公检法测算_县市旗测算-新科目（含人口规模效应）_03_2010年各地区一般预算平衡表" xfId="131"/>
    <cellStyle name="差_行政公检法测算_县市旗测算-新科目（含人口规模效应）" xfId="132"/>
    <cellStyle name="好_不含人员经费系数_财力性转移支付2010年预算参考数_03_2010年各地区一般预算平衡表" xfId="133"/>
    <cellStyle name="差_县区合并测算20080421_03_2010年各地区一般预算平衡表" xfId="134"/>
    <cellStyle name="标题 7 2_州本级" xfId="135"/>
    <cellStyle name="差_汇总表4_03_2010年各地区一般预算平衡表" xfId="136"/>
    <cellStyle name="差_行政(燃修费)_民生政策最低支出需求" xfId="137"/>
    <cellStyle name="20% - 着色 2" xfId="138"/>
    <cellStyle name="计算 4" xfId="139"/>
    <cellStyle name="差_分县成本差异系数_民生政策最低支出需求_财力性转移支付2010年预算参考数" xfId="140"/>
    <cellStyle name="好_县区合并测算20080421_县市旗测算-新科目（含人口规模效应）_财力性转移支付2010年预算参考数_03_2010年各地区一般预算平衡表" xfId="141"/>
    <cellStyle name="差_市辖区测算20080510_民生政策最低支出需求_财力性转移支付2010年预算参考数" xfId="142"/>
    <cellStyle name="好_分县成本差异系数_民生政策最低支出需求_03_2010年各地区一般预算平衡表" xfId="143"/>
    <cellStyle name="差_2006年全省财力计算表（中央、决算）" xfId="144"/>
    <cellStyle name="标题 1 4 2" xfId="145"/>
    <cellStyle name="好_1_财力性转移支付2010年预算参考数_03_2010年各地区一般预算平衡表" xfId="146"/>
    <cellStyle name="差_2_财力性转移支付2010年预算参考数" xfId="147"/>
    <cellStyle name="好_市辖区测算20080510_不含人员经费系数_财力性转移支付2010年预算参考数_03_2010年各地区一般预算平衡表" xfId="148"/>
    <cellStyle name="20% - 着色 3" xfId="149"/>
    <cellStyle name="计算 5" xfId="150"/>
    <cellStyle name="标题 1 4 3" xfId="151"/>
    <cellStyle name="差_县市旗测算20080508_不含人员经费系数_财力性转移支付2010年预算参考数_03_2010年各地区一般预算平衡表" xfId="152"/>
    <cellStyle name="差_自行调整差异系数顺序" xfId="153"/>
    <cellStyle name="_2013年土地（20120921）" xfId="154"/>
    <cellStyle name="标题 4 2 2" xfId="155"/>
    <cellStyle name="_ET_STYLE_NoName_00_" xfId="156"/>
    <cellStyle name="着色 1" xfId="157"/>
    <cellStyle name="差_人员工资和公用经费3_财力性转移支付2010年预算参考数" xfId="158"/>
    <cellStyle name="20% - 着色 5" xfId="159"/>
    <cellStyle name="计算 7" xfId="160"/>
    <cellStyle name="标题 4 3 2" xfId="161"/>
    <cellStyle name="_平衡稿附表（预算部分）" xfId="162"/>
    <cellStyle name="差_县市旗测算-新科目（20080626）_县市旗测算-新科目（含人口规模效应）_财力性转移支付2010年预算参考数_03_2010年各地区一般预算平衡表" xfId="163"/>
    <cellStyle name="标题 4 2 2 2" xfId="164"/>
    <cellStyle name="_2011年全市政府性债务情况表（总体和明细）---调整" xfId="165"/>
    <cellStyle name="警告文本 2_州本级" xfId="166"/>
    <cellStyle name="差_34青海_1_财力性转移支付2010年预算参考数" xfId="167"/>
    <cellStyle name="标题 3 5 3" xfId="168"/>
    <cellStyle name="_重点项目2013年预算调整情况" xfId="169"/>
    <cellStyle name="标题 2 5_州本级" xfId="170"/>
    <cellStyle name="警告文本 3 4" xfId="171"/>
    <cellStyle name="标题 6" xfId="172"/>
    <cellStyle name="_2012年部门重点项目情况表（2012-02-08）" xfId="173"/>
    <cellStyle name="计算 5 2" xfId="174"/>
    <cellStyle name="好_行政公检法测算_不含人员经费系数_03_2010年各地区一般预算平衡表" xfId="175"/>
    <cellStyle name="差_行政公检法测算_不含人员经费系数_财力性转移支付2010年预算参考数" xfId="176"/>
    <cellStyle name="差_03昭通" xfId="177"/>
    <cellStyle name="标题 2 2 4" xfId="178"/>
    <cellStyle name="_2011年全市政府性债务情况表（总体和明细）" xfId="179"/>
    <cellStyle name="差_行政公检法测算_不含人员经费系数" xfId="180"/>
    <cellStyle name="差_财政供养人员_财力性转移支付2010年预算参考数_03_2010年各地区一般预算平衡表" xfId="181"/>
    <cellStyle name="_Book1" xfId="182"/>
    <cellStyle name="常规 2 7 2" xfId="183"/>
    <cellStyle name="差_其他部门(按照总人口测算）—20080416_民生政策最低支出需求_财力性转移支付2010年预算参考数_03_2010年各地区一般预算平衡表" xfId="184"/>
    <cellStyle name="差_核定人数对比" xfId="185"/>
    <cellStyle name="差_山东省民生支出标准_财力性转移支付2010年预算参考数_03_2010年各地区一般预算平衡表" xfId="186"/>
    <cellStyle name="差_总人口_财力性转移支付2010年预算参考数_03_2010年各地区一般预算平衡表" xfId="187"/>
    <cellStyle name="差_农林水和城市维护标准支出20080505－县区合计_不含人员经费系数_财力性转移支付2010年预算参考数_03_2010年各地区一般预算平衡表" xfId="188"/>
    <cellStyle name="好_2006年28四川_财力性转移支付2010年预算参考数" xfId="189"/>
    <cellStyle name="20% - 着色 4" xfId="190"/>
    <cellStyle name="计算 6" xfId="191"/>
    <cellStyle name="20% - 着色 6" xfId="192"/>
    <cellStyle name="着色 2" xfId="193"/>
    <cellStyle name="Accent2 - 20%" xfId="194"/>
    <cellStyle name="常规 3 2 3" xfId="195"/>
    <cellStyle name="适中 5" xfId="196"/>
    <cellStyle name="40% - 着色 1" xfId="197"/>
    <cellStyle name="差_河南 缺口县区测算(地方填报白)_财力性转移支付2010年预算参考数" xfId="198"/>
    <cellStyle name="好_市辖区测算-新科目（20080626）_民生政策最低支出需求" xfId="199"/>
    <cellStyle name="检查单元格 3 2_州本级" xfId="200"/>
    <cellStyle name="40% - 着色 2" xfId="201"/>
    <cellStyle name="差_教育(按照总人口测算）—20080416_民生政策最低支出需求_03_2010年各地区一般预算平衡表" xfId="202"/>
    <cellStyle name="差_行政(燃修费)" xfId="203"/>
    <cellStyle name="40% - 着色 3" xfId="204"/>
    <cellStyle name="40% - 着色 4" xfId="205"/>
    <cellStyle name="差_行政公检法测算_不含人员经费系数_财力性转移支付2010年预算参考数_03_2010年各地区一般预算平衡表" xfId="206"/>
    <cellStyle name="40% - 着色 5" xfId="207"/>
    <cellStyle name="40% - 着色 6" xfId="208"/>
    <cellStyle name="60% - 着色 1" xfId="209"/>
    <cellStyle name="60% - 着色 3" xfId="210"/>
    <cellStyle name="好_文体广播事业(按照总人口测算）—20080416_民生政策最低支出需求_财力性转移支付2010年预算参考数_03_2010年各地区一般预算平衡表" xfId="211"/>
    <cellStyle name="差_2007年收支情况及2008年收支预计表(汇总表)_财力性转移支付2010年预算参考数" xfId="212"/>
    <cellStyle name="常规 46" xfId="213"/>
    <cellStyle name="标题 1 2" xfId="214"/>
    <cellStyle name="60% - 着色 4" xfId="215"/>
    <cellStyle name="标题 1 3" xfId="216"/>
    <cellStyle name="好_县市旗测算-新科目（20080627）_县市旗测算-新科目（含人口规模效应）_财力性转移支付2010年预算参考数" xfId="217"/>
    <cellStyle name="60% - 着色 5" xfId="218"/>
    <cellStyle name="差_2008年支出调整_财力性转移支付2010年预算参考数_03_2010年各地区一般预算平衡表" xfId="219"/>
    <cellStyle name="好_分县成本差异系数_财力性转移支付2010年预算参考数" xfId="220"/>
    <cellStyle name="常规 53" xfId="221"/>
    <cellStyle name="标题 1 4" xfId="222"/>
    <cellStyle name="60% - 着色 6" xfId="223"/>
    <cellStyle name="差_成本差异系数（含人口规模）_03_2010年各地区一般预算平衡表" xfId="224"/>
    <cellStyle name="好_缺口县区测算(财政部标准)_财力性转移支付2010年预算参考数" xfId="225"/>
    <cellStyle name="Accent1" xfId="226"/>
    <cellStyle name="差_2008年全省汇总收支计算表_财力性转移支付2010年预算参考数" xfId="227"/>
    <cellStyle name="好_2008年全省汇总收支计算表_财力性转移支付2010年预算参考数_03_2010年各地区一般预算平衡表" xfId="228"/>
    <cellStyle name="差_2007年一般预算支出剔除_财力性转移支付2010年预算参考数_03_2010年各地区一般预算平衡表" xfId="229"/>
    <cellStyle name="Accent1 - 20%" xfId="230"/>
    <cellStyle name="标题 6 2 2" xfId="231"/>
    <cellStyle name="好_2006年34青海_03_2010年各地区一般预算平衡表" xfId="232"/>
    <cellStyle name="Accent1 - 40%" xfId="233"/>
    <cellStyle name="差_青海 缺口县区测算(地方填报)_财力性转移支付2010年预算参考数_03_2010年各地区一般预算平衡表" xfId="234"/>
    <cellStyle name="Accent1 - 60%" xfId="235"/>
    <cellStyle name="差_县市旗测算20080508_民生政策最低支出需求" xfId="236"/>
    <cellStyle name="Accent1_2006年33甘肃" xfId="237"/>
    <cellStyle name="Accent2" xfId="238"/>
    <cellStyle name="常规 3 3 2_州本级" xfId="239"/>
    <cellStyle name="标题 5 2 2" xfId="240"/>
    <cellStyle name="Accent2_2006年33甘肃" xfId="241"/>
    <cellStyle name="差_2_03_2010年各地区一般预算平衡表" xfId="242"/>
    <cellStyle name="Accent3" xfId="243"/>
    <cellStyle name="好_Book1_03_2010年各地区一般预算平衡表" xfId="244"/>
    <cellStyle name="Accent3 - 20%" xfId="245"/>
    <cellStyle name="Accent3 - 40%" xfId="246"/>
    <cellStyle name="Accent3 - 60%" xfId="247"/>
    <cellStyle name="差_县市旗测算-新科目（20080627）" xfId="248"/>
    <cellStyle name="标题 2 4_州本级" xfId="249"/>
    <cellStyle name="差_行政（人员）_民生政策最低支出需求_财力性转移支付2010年预算参考数_03_2010年各地区一般预算平衡表" xfId="250"/>
    <cellStyle name="Accent3_2006年33甘肃" xfId="251"/>
    <cellStyle name="差_县市旗测算20080508_县市旗测算-新科目（含人口规模效应）_财力性转移支付2010年预算参考数" xfId="252"/>
    <cellStyle name="标题 2 5 3" xfId="253"/>
    <cellStyle name="差_分县成本差异系数_不含人员经费系数_03_2010年各地区一般预算平衡表" xfId="254"/>
    <cellStyle name="差_市辖区测算20080510_不含人员经费系数_03_2010年各地区一般预算平衡表" xfId="255"/>
    <cellStyle name="Accent4" xfId="256"/>
    <cellStyle name="差_2006年22湖南_财力性转移支付2010年预算参考数" xfId="257"/>
    <cellStyle name="百分比 2 2 2" xfId="258"/>
    <cellStyle name="差 4 2 2" xfId="259"/>
    <cellStyle name="好_行政（人员）_不含人员经费系数" xfId="260"/>
    <cellStyle name="Accent4 - 20%" xfId="261"/>
    <cellStyle name="百分比 2 4 2" xfId="262"/>
    <cellStyle name="Accent4 - 40%" xfId="263"/>
    <cellStyle name="好_县市旗测算-新科目（20080626）_不含人员经费系数_财力性转移支付2010年预算参考数_03_2010年各地区一般预算平衡表" xfId="264"/>
    <cellStyle name="输入 4" xfId="265"/>
    <cellStyle name="差_安徽 缺口县区测算(地方填报)1" xfId="266"/>
    <cellStyle name="Accent4 - 60%" xfId="267"/>
    <cellStyle name="好_分县成本差异系数_民生政策最低支出需求_财力性转移支付2010年预算参考数_03_2010年各地区一般预算平衡表" xfId="268"/>
    <cellStyle name="好_行政(燃修费)" xfId="269"/>
    <cellStyle name="好_2008年支出调整_03_2010年各地区一般预算平衡表" xfId="270"/>
    <cellStyle name="差_县区合并测算20080423(按照各省比重）_县市旗测算-新科目（含人口规模效应）_财力性转移支付2010年预算参考数" xfId="271"/>
    <cellStyle name="差_市辖区测算-新科目（20080626）_不含人员经费系数_财力性转移支付2010年预算参考数_03_2010年各地区一般预算平衡表" xfId="272"/>
    <cellStyle name="Accent5" xfId="273"/>
    <cellStyle name="Accent5 - 20%" xfId="274"/>
    <cellStyle name="Accent5 - 40%" xfId="275"/>
    <cellStyle name="好_不含人员经费系数_财力性转移支付2010年预算参考数" xfId="276"/>
    <cellStyle name="千分位[0]_ 白土" xfId="277"/>
    <cellStyle name="差_2006年28四川_财力性转移支付2010年预算参考数" xfId="278"/>
    <cellStyle name="Accent5 - 60%" xfId="279"/>
    <cellStyle name="标题 2 3 3" xfId="280"/>
    <cellStyle name="Accent6" xfId="281"/>
    <cellStyle name="Accent6 - 20%" xfId="282"/>
    <cellStyle name="差_34青海_03_2010年各地区一般预算平衡表" xfId="283"/>
    <cellStyle name="Accent6 - 40%" xfId="284"/>
    <cellStyle name="好_县市旗测算20080508_不含人员经费系数_03_2010年各地区一般预算平衡表" xfId="285"/>
    <cellStyle name="差_07临沂" xfId="286"/>
    <cellStyle name="输入 4 2" xfId="287"/>
    <cellStyle name="差_文体广播事业(按照总人口测算）—20080416_民生政策最低支出需求_03_2010年各地区一般预算平衡表" xfId="288"/>
    <cellStyle name="常规 3 3" xfId="289"/>
    <cellStyle name="好_县区合并测算20080421_不含人员经费系数" xfId="290"/>
    <cellStyle name="Accent6 - 60%" xfId="291"/>
    <cellStyle name="好_县区合并测算20080421_民生政策最低支出需求_财力性转移支付2010年预算参考数_03_2010年各地区一般预算平衡表" xfId="292"/>
    <cellStyle name="差_分析缺口率_财力性转移支付2010年预算参考数_03_2010年各地区一般预算平衡表" xfId="293"/>
    <cellStyle name="Accent6_2006年33甘肃" xfId="294"/>
    <cellStyle name="Calc Currency (0)" xfId="295"/>
    <cellStyle name="好_缺口县区测算(按2007支出增长25%测算)" xfId="296"/>
    <cellStyle name="好_云南 缺口县区测算(地方填报)_03_2010年各地区一般预算平衡表" xfId="297"/>
    <cellStyle name="差_Book2_03_2010年各地区一般预算平衡表" xfId="298"/>
    <cellStyle name="Comma [0]" xfId="299"/>
    <cellStyle name="常规 3 6" xfId="300"/>
    <cellStyle name="好_县市旗测算20080508" xfId="301"/>
    <cellStyle name="comma zerodec" xfId="302"/>
    <cellStyle name="差_其他部门(按照总人口测算）—20080416_县市旗测算-新科目（含人口规模效应）_03_2010年各地区一般预算平衡表" xfId="303"/>
    <cellStyle name="통화_BOILER-CO1" xfId="304"/>
    <cellStyle name="好_教育(按照总人口测算）—20080416_民生政策最低支出需求_财力性转移支付2010年预算参考数_03_2010年各地区一般预算平衡表" xfId="305"/>
    <cellStyle name="Comma_1995" xfId="306"/>
    <cellStyle name="常规 2 2" xfId="307"/>
    <cellStyle name="差_同德" xfId="308"/>
    <cellStyle name="差_河南 缺口县区测算(地方填报白)" xfId="309"/>
    <cellStyle name="Currency_1995" xfId="310"/>
    <cellStyle name="标题 2 3 4" xfId="311"/>
    <cellStyle name="Currency1" xfId="312"/>
    <cellStyle name="差_一般预算支出口径剔除表_财力性转移支付2010年预算参考数" xfId="313"/>
    <cellStyle name="Date" xfId="314"/>
    <cellStyle name="Dollar (zero dec)" xfId="315"/>
    <cellStyle name="百分比 2 3 3" xfId="316"/>
    <cellStyle name="差_文体广播事业(按照总人口测算）—20080416_不含人员经费系数" xfId="317"/>
    <cellStyle name="Fixed" xfId="318"/>
    <cellStyle name="标题 2 2" xfId="319"/>
    <cellStyle name="差_行政公检法测算" xfId="320"/>
    <cellStyle name="好_卫生(按照总人口测算）—20080416_03_2010年各地区一般预算平衡表" xfId="321"/>
    <cellStyle name="标题 4 2 2_州本级" xfId="322"/>
    <cellStyle name="Grey" xfId="323"/>
    <cellStyle name="Header1" xfId="324"/>
    <cellStyle name="输入 4 2_州本级" xfId="325"/>
    <cellStyle name="标题 8_州本级" xfId="326"/>
    <cellStyle name="差_市辖区测算20080510_民生政策最低支出需求_财力性转移支付2010年预算参考数_03_2010年各地区一般预算平衡表" xfId="327"/>
    <cellStyle name="差_分县成本差异系数_民生政策最低支出需求_财力性转移支付2010年预算参考数_03_2010年各地区一般预算平衡表" xfId="328"/>
    <cellStyle name="Header2" xfId="329"/>
    <cellStyle name="标题 1 3 2_州本级" xfId="330"/>
    <cellStyle name="HEADING1" xfId="331"/>
    <cellStyle name="差_文体广播事业(按照总人口测算）—20080416_不含人员经费系数_财力性转移支付2010年预算参考数_03_2010年各地区一般预算平衡表" xfId="332"/>
    <cellStyle name="汇总 3_州本级" xfId="333"/>
    <cellStyle name="HEADING2" xfId="334"/>
    <cellStyle name="标题 4 3 2 2" xfId="335"/>
    <cellStyle name="警告文本 3_州本级" xfId="336"/>
    <cellStyle name="Input [yellow]" xfId="337"/>
    <cellStyle name="差_27重庆" xfId="338"/>
    <cellStyle name="好_2007年一般预算支出剔除_财力性转移支付2010年预算参考数" xfId="339"/>
    <cellStyle name="no dec" xfId="340"/>
    <cellStyle name="好_县市旗测算-新科目（20080627）_不含人员经费系数_财力性转移支付2010年预算参考数_03_2010年各地区一般预算平衡表" xfId="341"/>
    <cellStyle name="Norma,_laroux_4_营业在建 (2)_E21" xfId="342"/>
    <cellStyle name="差_行政（人员）_不含人员经费系数_财力性转移支付2010年预算参考数_03_2010年各地区一般预算平衡表" xfId="343"/>
    <cellStyle name="差_34青海_1" xfId="344"/>
    <cellStyle name="Normal" xfId="345"/>
    <cellStyle name="Normal - Style1" xfId="346"/>
    <cellStyle name="好_山东省民生支出标准" xfId="347"/>
    <cellStyle name="Normal_#10-Headcount" xfId="348"/>
    <cellStyle name="差_县区合并测算20080423(按照各省比重）_不含人员经费系数" xfId="349"/>
    <cellStyle name="标题 2 2 2 2" xfId="350"/>
    <cellStyle name="差_市辖区测算-新科目（20080626）_03_2010年各地区一般预算平衡表" xfId="351"/>
    <cellStyle name="Percent [2]" xfId="352"/>
    <cellStyle name="Percent_laroux" xfId="353"/>
    <cellStyle name="常规 3 4" xfId="354"/>
    <cellStyle name="RowLevel_0" xfId="355"/>
    <cellStyle name="好_市辖区测算-新科目（20080626）_民生政策最低支出需求_财力性转移支付2010年预算参考数_03_2010年各地区一般预算平衡表" xfId="356"/>
    <cellStyle name="Total" xfId="357"/>
    <cellStyle name="好_农林水和城市维护标准支出20080505－县区合计_不含人员经费系数" xfId="358"/>
    <cellStyle name="差 4" xfId="359"/>
    <cellStyle name="解释性文本 7" xfId="360"/>
    <cellStyle name="差_2007一般预算支出口径剔除表_03_2010年各地区一般预算平衡表" xfId="361"/>
    <cellStyle name="差_12滨州_财力性转移支付2010年预算参考数" xfId="362"/>
    <cellStyle name="百分比 2" xfId="363"/>
    <cellStyle name="差_09黑龙江_财力性转移支付2010年预算参考数_03_2010年各地区一般预算平衡表" xfId="364"/>
    <cellStyle name="标题 10" xfId="365"/>
    <cellStyle name="差 4 2" xfId="366"/>
    <cellStyle name="百分比 2 2" xfId="367"/>
    <cellStyle name="差_成本差异系数" xfId="368"/>
    <cellStyle name="百分比 2 2 2 2" xfId="369"/>
    <cellStyle name="好_行政公检法测算_民生政策最低支出需求_财力性转移支付2010年预算参考数_03_2010年各地区一般预算平衡表" xfId="370"/>
    <cellStyle name="百分比 2 2 3" xfId="371"/>
    <cellStyle name="百分比 2 2 4" xfId="372"/>
    <cellStyle name="常规 2 4 2_州本级" xfId="373"/>
    <cellStyle name="差 4 3" xfId="374"/>
    <cellStyle name="好_2007年收支情况及2008年收支预计表(汇总表)" xfId="375"/>
    <cellStyle name="百分比 2 3" xfId="376"/>
    <cellStyle name="差_县市旗测算-新科目（20080627）_不含人员经费系数_财力性转移支付2010年预算参考数" xfId="377"/>
    <cellStyle name="差_1110洱源县_03_2010年各地区一般预算平衡表" xfId="378"/>
    <cellStyle name="百分比 2 3 2" xfId="379"/>
    <cellStyle name="百分比 2 3 2 2" xfId="380"/>
    <cellStyle name="好_农林水和城市维护标准支出20080505－县区合计_03_2010年各地区一般预算平衡表" xfId="381"/>
    <cellStyle name="百分比 2 3 4" xfId="382"/>
    <cellStyle name="输出 2 2_州本级" xfId="383"/>
    <cellStyle name="差 4 4" xfId="384"/>
    <cellStyle name="好_行政公检法测算_财力性转移支付2010年预算参考数" xfId="385"/>
    <cellStyle name="百分比 2 4" xfId="386"/>
    <cellStyle name="百分比 2 5" xfId="387"/>
    <cellStyle name="差_教育(按照总人口测算）—20080416_县市旗测算-新科目（含人口规模效应）" xfId="388"/>
    <cellStyle name="差_安徽 缺口县区测算(地方填报)1_财力性转移支付2010年预算参考数_03_2010年各地区一般预算平衡表" xfId="389"/>
    <cellStyle name="百分比 2 6" xfId="390"/>
    <cellStyle name="差_文体广播事业(按照总人口测算）—20080416_不含人员经费系数_财力性转移支付2010年预算参考数" xfId="391"/>
    <cellStyle name="好_30云南_1_03_2010年各地区一般预算平衡表" xfId="392"/>
    <cellStyle name="差 5" xfId="393"/>
    <cellStyle name="差_县市旗测算-新科目（20080627）_民生政策最低支出需求_03_2010年各地区一般预算平衡表" xfId="394"/>
    <cellStyle name="百分比 3" xfId="395"/>
    <cellStyle name="差_县市旗测算-新科目（20080626）_县市旗测算-新科目（含人口规模效应）_财力性转移支付2010年预算参考数" xfId="396"/>
    <cellStyle name="差_1110洱源县_财力性转移支付2010年预算参考数_03_2010年各地区一般预算平衡表" xfId="397"/>
    <cellStyle name="百分比 3 2" xfId="398"/>
    <cellStyle name="好_平邑_03_2010年各地区一般预算平衡表" xfId="399"/>
    <cellStyle name="差 5 2" xfId="400"/>
    <cellStyle name="差 5 3" xfId="401"/>
    <cellStyle name="差_危改资金测算_财力性转移支付2010年预算参考数" xfId="402"/>
    <cellStyle name="差_缺口县区测算（11.13）" xfId="403"/>
    <cellStyle name="百分比 3 3" xfId="404"/>
    <cellStyle name="标题 1 2 2" xfId="405"/>
    <cellStyle name="差_同德_财力性转移支付2010年预算参考数" xfId="406"/>
    <cellStyle name="标题 1 2 2 2" xfId="407"/>
    <cellStyle name="差_测算结果汇总" xfId="408"/>
    <cellStyle name="警告文本 2 3" xfId="409"/>
    <cellStyle name="标题 3 4 2" xfId="410"/>
    <cellStyle name="标题 1 2 2_州本级" xfId="411"/>
    <cellStyle name="标题 1 2 3" xfId="412"/>
    <cellStyle name="好_县区合并测算20080423(按照各省比重）_民生政策最低支出需求_财力性转移支付2010年预算参考数_03_2010年各地区一般预算平衡表" xfId="413"/>
    <cellStyle name="好_其他部门(按照总人口测算）—20080416_民生政策最低支出需求" xfId="414"/>
    <cellStyle name="标题 1 2 4" xfId="415"/>
    <cellStyle name="标题 3 4" xfId="416"/>
    <cellStyle name="标题 1 2_州本级" xfId="417"/>
    <cellStyle name="差_30云南_1_03_2010年各地区一般预算平衡表" xfId="418"/>
    <cellStyle name="标题 1 3 2" xfId="419"/>
    <cellStyle name="标题 5 3" xfId="420"/>
    <cellStyle name="标题 1 3 2 2" xfId="421"/>
    <cellStyle name="差_行政(燃修费)_县市旗测算-新科目（含人口规模效应）_03_2010年各地区一般预算平衡表" xfId="422"/>
    <cellStyle name="汇总 3 2" xfId="423"/>
    <cellStyle name="标题 1 3 3" xfId="424"/>
    <cellStyle name="标题 1 3 4" xfId="425"/>
    <cellStyle name="好_文体广播事业(按照总人口测算）—20080416_县市旗测算-新科目（含人口规模效应）_财力性转移支付2010年预算参考数_03_2010年各地区一般预算平衡表" xfId="426"/>
    <cellStyle name="标题 1 3_州本级" xfId="427"/>
    <cellStyle name="标题 1 4 2 2" xfId="428"/>
    <cellStyle name="标题 1 4 2_州本级" xfId="429"/>
    <cellStyle name="好_核定人数对比_03_2010年各地区一般预算平衡表" xfId="430"/>
    <cellStyle name="标题 1 4 4" xfId="431"/>
    <cellStyle name="标题 1 5" xfId="432"/>
    <cellStyle name="差_2006年28四川_03_2010年各地区一般预算平衡表" xfId="433"/>
    <cellStyle name="标题 2 3_州本级" xfId="434"/>
    <cellStyle name="标题 1 5 3" xfId="435"/>
    <cellStyle name="差_县市旗测算-新科目（20080626）_财力性转移支付2010年预算参考数" xfId="436"/>
    <cellStyle name="差_Book1_财力性转移支付2010年预算参考数" xfId="437"/>
    <cellStyle name="标题 1 5_州本级" xfId="438"/>
    <cellStyle name="好_市辖区测算-新科目（20080626）" xfId="439"/>
    <cellStyle name="差_平邑" xfId="440"/>
    <cellStyle name="差_2008计算资料（8月5）" xfId="441"/>
    <cellStyle name="标题 1 6" xfId="442"/>
    <cellStyle name="标题 2 4 2" xfId="443"/>
    <cellStyle name="标题 1 7" xfId="444"/>
    <cellStyle name="差_2006年水利统计指标统计表_03_2010年各地区一般预算平衡表" xfId="445"/>
    <cellStyle name="标题 2 2 2" xfId="446"/>
    <cellStyle name="标题 2 2 2_州本级" xfId="447"/>
    <cellStyle name="标题 2 2 3" xfId="448"/>
    <cellStyle name="标题 2 3" xfId="449"/>
    <cellStyle name="标题 2 3 2" xfId="450"/>
    <cellStyle name="差_其他部门(按照总人口测算）—20080416_民生政策最低支出需求" xfId="451"/>
    <cellStyle name="差_财政供养人员" xfId="452"/>
    <cellStyle name="常规 11" xfId="453"/>
    <cellStyle name="好_县区合并测算20080423(按照各省比重）_民生政策最低支出需求" xfId="454"/>
    <cellStyle name="差_人员工资和公用经费3_财力性转移支付2010年预算参考数_03_2010年各地区一般预算平衡表" xfId="455"/>
    <cellStyle name="标题 2 3 2 2" xfId="456"/>
    <cellStyle name="差_32陕西" xfId="457"/>
    <cellStyle name="标题 2 3 2_州本级" xfId="458"/>
    <cellStyle name="好_云南 缺口县区测算(地方填报)_财力性转移支付2010年预算参考数" xfId="459"/>
    <cellStyle name="差_Book2_财力性转移支付2010年预算参考数" xfId="460"/>
    <cellStyle name="好_文体广播事业(按照总人口测算）—20080416_县市旗测算-新科目（含人口规模效应）" xfId="461"/>
    <cellStyle name="好_农林水和城市维护标准支出20080505－县区合计_民生政策最低支出需求_03_2010年各地区一般预算平衡表" xfId="462"/>
    <cellStyle name="标题 2 4" xfId="463"/>
    <cellStyle name="差_分县成本差异系数" xfId="464"/>
    <cellStyle name="差_市辖区测算20080510" xfId="465"/>
    <cellStyle name="标题 2 4 2 2" xfId="466"/>
    <cellStyle name="标题 2 4 3" xfId="467"/>
    <cellStyle name="好_市辖区测算20080510" xfId="468"/>
    <cellStyle name="标题 3 2 2 2" xfId="469"/>
    <cellStyle name="常规 57" xfId="470"/>
    <cellStyle name="好 5 2" xfId="471"/>
    <cellStyle name="好_其他部门(按照总人口测算）—20080416_财力性转移支付2010年预算参考数_03_2010年各地区一般预算平衡表" xfId="472"/>
    <cellStyle name="差_人员工资和公用经费_03_2010年各地区一般预算平衡表" xfId="473"/>
    <cellStyle name="标题 2 4 4" xfId="474"/>
    <cellStyle name="标题 2 5" xfId="475"/>
    <cellStyle name="标题 2 7" xfId="476"/>
    <cellStyle name="标题 2 5 2" xfId="477"/>
    <cellStyle name="计算 2 2_州本级" xfId="478"/>
    <cellStyle name="标题 2 6" xfId="479"/>
    <cellStyle name="差_30云南" xfId="480"/>
    <cellStyle name="差_文体广播事业(按照总人口测算）—20080416_财力性转移支付2010年预算参考数" xfId="481"/>
    <cellStyle name="标题 3 2" xfId="482"/>
    <cellStyle name="差_农林水和城市维护标准支出20080505－县区合计_县市旗测算-新科目（含人口规模效应）" xfId="483"/>
    <cellStyle name="标题 3 2 2" xfId="484"/>
    <cellStyle name="好 5" xfId="485"/>
    <cellStyle name="标题 3 2 2_州本级" xfId="486"/>
    <cellStyle name="好 5_州本级" xfId="487"/>
    <cellStyle name="差_0605石屏县_财力性转移支付2010年预算参考数_03_2010年各地区一般预算平衡表" xfId="488"/>
    <cellStyle name="好_缺口县区测算（11.13）_财力性转移支付2010年预算参考数_03_2010年各地区一般预算平衡表" xfId="489"/>
    <cellStyle name="标题 3 2 3" xfId="490"/>
    <cellStyle name="差_行政（人员）_财力性转移支付2010年预算参考数" xfId="491"/>
    <cellStyle name="常规 2_004-2010年增消两税返还情况表" xfId="492"/>
    <cellStyle name="好 6" xfId="493"/>
    <cellStyle name="标题 3 2_州本级" xfId="494"/>
    <cellStyle name="标题 3 2 4" xfId="495"/>
    <cellStyle name="好 7" xfId="496"/>
    <cellStyle name="标题 3 3" xfId="497"/>
    <cellStyle name="差_不含人员经费系数_财力性转移支付2010年预算参考数_03_2010年各地区一般预算平衡表" xfId="498"/>
    <cellStyle name="样式 1" xfId="499"/>
    <cellStyle name="好_卫生部门_财力性转移支付2010年预算参考数_03_2010年各地区一般预算平衡表" xfId="500"/>
    <cellStyle name="差_22湖南_财力性转移支付2010年预算参考数_03_2010年各地区一般预算平衡表" xfId="501"/>
    <cellStyle name="标题 3 3 2" xfId="502"/>
    <cellStyle name="标题 3 3 2 2" xfId="503"/>
    <cellStyle name="好_分县成本差异系数_不含人员经费系数_03_2010年各地区一般预算平衡表" xfId="504"/>
    <cellStyle name="标题 3 4 3" xfId="505"/>
    <cellStyle name="标题 3 3 3" xfId="506"/>
    <cellStyle name="标题 3 3 4" xfId="507"/>
    <cellStyle name="差_20河南" xfId="508"/>
    <cellStyle name="差_农林水和城市维护标准支出20080505－县区合计_县市旗测算-新科目（含人口规模效应）_03_2010年各地区一般预算平衡表" xfId="509"/>
    <cellStyle name="标题 4 2 4" xfId="510"/>
    <cellStyle name="标题 3 3_州本级" xfId="511"/>
    <cellStyle name="好_行政（人员）" xfId="512"/>
    <cellStyle name="好_人员工资和公用经费3_财力性转移支付2010年预算参考数" xfId="513"/>
    <cellStyle name="标题 4 4 3" xfId="514"/>
    <cellStyle name="标题 3 4 2 2" xfId="515"/>
    <cellStyle name="差_汇总表4_财力性转移支付2010年预算参考数_03_2010年各地区一般预算平衡表" xfId="516"/>
    <cellStyle name="标题 3 4 2_州本级" xfId="517"/>
    <cellStyle name="差_县区合并测算20080421_财力性转移支付2010年预算参考数_03_2010年各地区一般预算平衡表" xfId="518"/>
    <cellStyle name="差_核定人数下发表_财力性转移支付2010年预算参考数_03_2010年各地区一般预算平衡表" xfId="519"/>
    <cellStyle name="差_行政(燃修费)_县市旗测算-新科目（含人口规模效应）_财力性转移支付2010年预算参考数" xfId="520"/>
    <cellStyle name="标题 3 4 4" xfId="521"/>
    <cellStyle name="差_行政(燃修费)_财力性转移支付2010年预算参考数" xfId="522"/>
    <cellStyle name="标题 3 5" xfId="523"/>
    <cellStyle name="差_22湖南_03_2010年各地区一般预算平衡表" xfId="524"/>
    <cellStyle name="好_卫生部门_03_2010年各地区一般预算平衡表" xfId="525"/>
    <cellStyle name="差_不含人员经费系数_03_2010年各地区一般预算平衡表" xfId="526"/>
    <cellStyle name="常规 9" xfId="527"/>
    <cellStyle name="标题 3 5 2" xfId="528"/>
    <cellStyle name="标题 3 5_州本级" xfId="529"/>
    <cellStyle name="标题 3 6" xfId="530"/>
    <cellStyle name="差_县区合并测算20080421_不含人员经费系数_财力性转移支付2010年预算参考数_03_2010年各地区一般预算平衡表" xfId="531"/>
    <cellStyle name="好_530629_2006年县级财政报表附表" xfId="532"/>
    <cellStyle name="标题 3 7" xfId="533"/>
    <cellStyle name="标题 4 2" xfId="534"/>
    <cellStyle name="标题 4 2 3" xfId="535"/>
    <cellStyle name="差_2006年水利统计指标统计表" xfId="536"/>
    <cellStyle name="差_33甘肃" xfId="537"/>
    <cellStyle name="标题 4 3" xfId="538"/>
    <cellStyle name="注释 2 2 2" xfId="539"/>
    <cellStyle name="标题 4 3 2_州本级" xfId="540"/>
    <cellStyle name="好_2007年一般预算支出剔除" xfId="541"/>
    <cellStyle name="差_同德_财力性转移支付2010年预算参考数_03_2010年各地区一般预算平衡表" xfId="542"/>
    <cellStyle name="标题 4 3 3" xfId="543"/>
    <cellStyle name="差_20河南_财力性转移支付2010年预算参考数" xfId="544"/>
    <cellStyle name="标题 4 3 4" xfId="545"/>
    <cellStyle name="差_市辖区测算-新科目（20080626）_不含人员经费系数" xfId="546"/>
    <cellStyle name="标题 4 3_州本级" xfId="547"/>
    <cellStyle name="差_09黑龙江_财力性转移支付2010年预算参考数" xfId="548"/>
    <cellStyle name="标题 4 4" xfId="549"/>
    <cellStyle name="标题 4 4 2" xfId="550"/>
    <cellStyle name="差_第一部分：综合全" xfId="551"/>
    <cellStyle name="差_市辖区测算20080510_民生政策最低支出需求_03_2010年各地区一般预算平衡表" xfId="552"/>
    <cellStyle name="警告文本 4_州本级" xfId="553"/>
    <cellStyle name="标题 4 4 2 2" xfId="554"/>
    <cellStyle name="差_分县成本差异系数_民生政策最低支出需求_03_2010年各地区一般预算平衡表" xfId="555"/>
    <cellStyle name="好_行政公检法测算_民生政策最低支出需求_财力性转移支付2010年预算参考数" xfId="556"/>
    <cellStyle name="差_1_财力性转移支付2010年预算参考数_03_2010年各地区一般预算平衡表" xfId="557"/>
    <cellStyle name="差_一般预算支出口径剔除表_财力性转移支付2010年预算参考数_03_2010年各地区一般预算平衡表" xfId="558"/>
    <cellStyle name="好_2008计算资料（8月5）" xfId="559"/>
    <cellStyle name="标题 4 4 2_州本级" xfId="560"/>
    <cellStyle name="差_卫生(按照总人口测算）—20080416_县市旗测算-新科目（含人口规模效应）_03_2010年各地区一般预算平衡表" xfId="561"/>
    <cellStyle name="标题 4 4 4" xfId="562"/>
    <cellStyle name="好_缺口县区测算(按核定人数)_03_2010年各地区一般预算平衡表" xfId="563"/>
    <cellStyle name="差_民生政策最低支出需求" xfId="564"/>
    <cellStyle name="标题 4 4_州本级" xfId="565"/>
    <cellStyle name="差_核定人数对比_03_2010年各地区一般预算平衡表" xfId="566"/>
    <cellStyle name="差_县区合并测算20080423(按照各省比重）_不含人员经费系数_财力性转移支付2010年预算参考数" xfId="567"/>
    <cellStyle name="标题 4 5" xfId="568"/>
    <cellStyle name="好_人员工资和公用经费_财力性转移支付2010年预算参考数_03_2010年各地区一般预算平衡表" xfId="569"/>
    <cellStyle name="标题 4 5_州本级" xfId="570"/>
    <cellStyle name="差 3_州本级" xfId="571"/>
    <cellStyle name="标题 4 6" xfId="572"/>
    <cellStyle name="检查单元格 4" xfId="573"/>
    <cellStyle name="好_分县成本差异系数_不含人员经费系数_财力性转移支付2010年预算参考数_03_2010年各地区一般预算平衡表" xfId="574"/>
    <cellStyle name="差_市辖区测算20080510_财力性转移支付2010年预算参考数" xfId="575"/>
    <cellStyle name="差_分县成本差异系数_财力性转移支付2010年预算参考数" xfId="576"/>
    <cellStyle name="差_2006年27重庆_03_2010年各地区一般预算平衡表" xfId="577"/>
    <cellStyle name="好_县市旗测算20080508_财力性转移支付2010年预算参考数_03_2010年各地区一般预算平衡表" xfId="578"/>
    <cellStyle name="标题 4 7" xfId="579"/>
    <cellStyle name="差_青海 缺口县区测算(地方填报)" xfId="580"/>
    <cellStyle name="解释性文本 2 3" xfId="581"/>
    <cellStyle name="好_第一部分：综合全" xfId="582"/>
    <cellStyle name="标题 5" xfId="583"/>
    <cellStyle name="标题 5 2" xfId="584"/>
    <cellStyle name="差_其他部门(按照总人口测算）—20080416_03_2010年各地区一般预算平衡表" xfId="585"/>
    <cellStyle name="链接单元格 4 3" xfId="586"/>
    <cellStyle name="标题 5 2_州本级" xfId="587"/>
    <cellStyle name="标题 5_州本级" xfId="588"/>
    <cellStyle name="好_行政(燃修费)_民生政策最低支出需求" xfId="589"/>
    <cellStyle name="差_2007年一般预算支出剔除_03_2010年各地区一般预算平衡表" xfId="590"/>
    <cellStyle name="标题 6 2" xfId="591"/>
    <cellStyle name="标题 6 3" xfId="592"/>
    <cellStyle name="好_核定人数对比_财力性转移支付2010年预算参考数" xfId="593"/>
    <cellStyle name="标题 6 4" xfId="594"/>
    <cellStyle name="标题 6_州本级" xfId="595"/>
    <cellStyle name="差_Book1" xfId="596"/>
    <cellStyle name="好_市辖区测算-新科目（20080626）_不含人员经费系数_财力性转移支付2010年预算参考数_03_2010年各地区一般预算平衡表" xfId="597"/>
    <cellStyle name="好_行政(燃修费)_不含人员经费系数_财力性转移支付2010年预算参考数" xfId="598"/>
    <cellStyle name="标题 7" xfId="599"/>
    <cellStyle name="标题 7 2" xfId="600"/>
    <cellStyle name="好_卫生部门_财力性转移支付2010年预算参考数" xfId="601"/>
    <cellStyle name="好_人员工资和公用经费2_财力性转移支付2010年预算参考数_03_2010年各地区一般预算平衡表" xfId="602"/>
    <cellStyle name="好_财政供养人员_03_2010年各地区一般预算平衡表" xfId="603"/>
    <cellStyle name="差_不含人员经费系数_财力性转移支付2010年预算参考数" xfId="604"/>
    <cellStyle name="千位分季_新建 Microsoft Excel 工作表" xfId="605"/>
    <cellStyle name="标题 7 2 2" xfId="606"/>
    <cellStyle name="差_22湖南_财力性转移支付2010年预算参考数" xfId="607"/>
    <cellStyle name="差_34青海_1_财力性转移支付2010年预算参考数_03_2010年各地区一般预算平衡表" xfId="608"/>
    <cellStyle name="标题 7 3" xfId="609"/>
    <cellStyle name="差_缺口县区测算" xfId="610"/>
    <cellStyle name="标题 7 4" xfId="611"/>
    <cellStyle name="常规_exceltmp1" xfId="612"/>
    <cellStyle name="标题 7_州本级" xfId="613"/>
    <cellStyle name="差_行政（人员）_县市旗测算-新科目（含人口规模效应）_财力性转移支付2010年预算参考数" xfId="614"/>
    <cellStyle name="差_市辖区测算20080510_财力性转移支付2010年预算参考数_03_2010年各地区一般预算平衡表" xfId="615"/>
    <cellStyle name="差_分县成本差异系数_财力性转移支付2010年预算参考数_03_2010年各地区一般预算平衡表" xfId="616"/>
    <cellStyle name="标题 8" xfId="617"/>
    <cellStyle name="常规 2 7" xfId="618"/>
    <cellStyle name="标题 8 2" xfId="619"/>
    <cellStyle name="输入 2" xfId="620"/>
    <cellStyle name="常规 2 8" xfId="621"/>
    <cellStyle name="标题 8 3" xfId="622"/>
    <cellStyle name="好_市辖区测算20080510_不含人员经费系数" xfId="623"/>
    <cellStyle name="差_28四川_03_2010年各地区一般预算平衡表" xfId="624"/>
    <cellStyle name="好_0605石屏县_财力性转移支付2010年预算参考数" xfId="625"/>
    <cellStyle name="差_卫生(按照总人口测算）—20080416_民生政策最低支出需求_财力性转移支付2010年预算参考数" xfId="626"/>
    <cellStyle name="标题 9" xfId="627"/>
    <cellStyle name="表标题" xfId="628"/>
    <cellStyle name="差_教育(按照总人口测算）—20080416_不含人员经费系数" xfId="629"/>
    <cellStyle name="差_行政公检法测算_财力性转移支付2010年预算参考数_03_2010年各地区一般预算平衡表" xfId="630"/>
    <cellStyle name="解释性文本 5" xfId="631"/>
    <cellStyle name="差 2" xfId="632"/>
    <cellStyle name="解释性文本 5 2" xfId="633"/>
    <cellStyle name="差 2 2" xfId="634"/>
    <cellStyle name="好_农林水和城市维护标准支出20080505－县区合计_不含人员经费系数_财力性转移支付2010年预算参考数" xfId="635"/>
    <cellStyle name="差 2 2 2" xfId="636"/>
    <cellStyle name="差 2 4" xfId="637"/>
    <cellStyle name="差_平邑_财力性转移支付2010年预算参考数_03_2010年各地区一般预算平衡表" xfId="638"/>
    <cellStyle name="好_市辖区测算-新科目（20080626）_财力性转移支付2010年预算参考数_03_2010年各地区一般预算平衡表" xfId="639"/>
    <cellStyle name="差 2 2_州本级" xfId="640"/>
    <cellStyle name="解释性文本 5 3" xfId="641"/>
    <cellStyle name="差 2 3" xfId="642"/>
    <cellStyle name="解释性文本 5_州本级" xfId="643"/>
    <cellStyle name="差 2_州本级" xfId="644"/>
    <cellStyle name="差 3" xfId="645"/>
    <cellStyle name="解释性文本 6" xfId="646"/>
    <cellStyle name="适中 4 2_州本级" xfId="647"/>
    <cellStyle name="差_2006年水利统计指标统计表_财力性转移支付2010年预算参考数_03_2010年各地区一般预算平衡表" xfId="648"/>
    <cellStyle name="差 3 2" xfId="649"/>
    <cellStyle name="差 3 2 2" xfId="650"/>
    <cellStyle name="差_教育(按照总人口测算）—20080416_财力性转移支付2010年预算参考数_03_2010年各地区一般预算平衡表" xfId="651"/>
    <cellStyle name="差_其他部门(按照总人口测算）—20080416_财力性转移支付2010年预算参考数" xfId="652"/>
    <cellStyle name="警告文本 6" xfId="653"/>
    <cellStyle name="好_缺口县区测算（11.13）" xfId="654"/>
    <cellStyle name="差_0605石屏县" xfId="655"/>
    <cellStyle name="常规 76" xfId="656"/>
    <cellStyle name="常规 81" xfId="657"/>
    <cellStyle name="差 3 2_州本级" xfId="658"/>
    <cellStyle name="检查单元格 4 2" xfId="659"/>
    <cellStyle name="差_卫生(按照总人口测算）—20080416_不含人员经费系数_03_2010年各地区一般预算平衡表" xfId="660"/>
    <cellStyle name="差_汇总_财力性转移支付2010年预算参考数_03_2010年各地区一般预算平衡表" xfId="661"/>
    <cellStyle name="好_一般预算支出口径剔除表_03_2010年各地区一般预算平衡表" xfId="662"/>
    <cellStyle name="差_汇总_03_2010年各地区一般预算平衡表" xfId="663"/>
    <cellStyle name="差_卫生(按照总人口测算）—20080416_不含人员经费系数_财力性转移支付2010年预算参考数_03_2010年各地区一般预算平衡表" xfId="664"/>
    <cellStyle name="差 3 3" xfId="665"/>
    <cellStyle name="好_一般预算支出口径剔除表_财力性转移支付2010年预算参考数_03_2010年各地区一般预算平衡表" xfId="666"/>
    <cellStyle name="差_市辖区测算-新科目（20080626）_民生政策最低支出需求_03_2010年各地区一般预算平衡表" xfId="667"/>
    <cellStyle name="差 4 2_州本级" xfId="668"/>
    <cellStyle name="差 4_州本级" xfId="669"/>
    <cellStyle name="警告文本 5 2" xfId="670"/>
    <cellStyle name="好_卫生部门" xfId="671"/>
    <cellStyle name="差_不含人员经费系数" xfId="672"/>
    <cellStyle name="差_22湖南" xfId="673"/>
    <cellStyle name="好_530623_2006年县级财政报表附表" xfId="674"/>
    <cellStyle name="差 5_州本级" xfId="675"/>
    <cellStyle name="好_文体广播事业(按照总人口测算）—20080416_民生政策最低支出需求_03_2010年各地区一般预算平衡表" xfId="676"/>
    <cellStyle name="差_2006年27重庆_财力性转移支付2010年预算参考数" xfId="677"/>
    <cellStyle name="差_00省级(打印)" xfId="678"/>
    <cellStyle name="差_0502通海县" xfId="679"/>
    <cellStyle name="好_县区合并测算20080423(按照各省比重）_财力性转移支付2010年预算参考数_03_2010年各地区一般预算平衡表" xfId="680"/>
    <cellStyle name="差_05潍坊" xfId="681"/>
    <cellStyle name="好_河南 缺口县区测算(地方填报白)" xfId="682"/>
    <cellStyle name="差_其他部门(按照总人口测算）—20080416_财力性转移支付2010年预算参考数_03_2010年各地区一般预算平衡表" xfId="683"/>
    <cellStyle name="差_市辖区测算-新科目（20080626）_不含人员经费系数_财力性转移支付2010年预算参考数" xfId="684"/>
    <cellStyle name="好_2008年支出调整" xfId="685"/>
    <cellStyle name="好_缺口县区测算（11.13）_03_2010年各地区一般预算平衡表" xfId="686"/>
    <cellStyle name="差_0605石屏县_03_2010年各地区一般预算平衡表" xfId="687"/>
    <cellStyle name="好_缺口县区测算（11.13）_财力性转移支付2010年预算参考数" xfId="688"/>
    <cellStyle name="常规 2 2 2 3" xfId="689"/>
    <cellStyle name="差_0605石屏县_财力性转移支付2010年预算参考数" xfId="690"/>
    <cellStyle name="差_行政(燃修费)_县市旗测算-新科目（含人口规模效应）_财力性转移支付2010年预算参考数_03_2010年各地区一般预算平衡表" xfId="691"/>
    <cellStyle name="差_09黑龙江" xfId="692"/>
    <cellStyle name="差_09黑龙江_03_2010年各地区一般预算平衡表" xfId="693"/>
    <cellStyle name="差_2006年水利统计指标统计表_财力性转移支付2010年预算参考数" xfId="694"/>
    <cellStyle name="差_1" xfId="695"/>
    <cellStyle name="差_云南 缺口县区测算(地方填报)_财力性转移支付2010年预算参考数" xfId="696"/>
    <cellStyle name="差_1_03_2010年各地区一般预算平衡表" xfId="697"/>
    <cellStyle name="差_市辖区测算20080510_民生政策最低支出需求" xfId="698"/>
    <cellStyle name="好_卫生(按照总人口测算）—20080416_县市旗测算-新科目（含人口规模效应）_财力性转移支付2010年预算参考数_03_2010年各地区一般预算平衡表" xfId="699"/>
    <cellStyle name="差_分县成本差异系数_民生政策最低支出需求" xfId="700"/>
    <cellStyle name="差_2006年34青海_财力性转移支付2010年预算参考数_03_2010年各地区一般预算平衡表" xfId="701"/>
    <cellStyle name="差_其他部门(按照总人口测算）—20080416_不含人员经费系数_财力性转移支付2010年预算参考数_03_2010年各地区一般预算平衡表" xfId="702"/>
    <cellStyle name="差_1_财力性转移支付2010年预算参考数" xfId="703"/>
    <cellStyle name="检查单元格 3 2 2" xfId="704"/>
    <cellStyle name="差_教育(按照总人口测算）—20080416_县市旗测算-新科目（含人口规模效应）_财力性转移支付2010年预算参考数_03_2010年各地区一般预算平衡表" xfId="705"/>
    <cellStyle name="常规 2 6 4" xfId="706"/>
    <cellStyle name="差_1110洱源县" xfId="707"/>
    <cellStyle name="好_平邑" xfId="708"/>
    <cellStyle name="差_1110洱源县_财力性转移支付2010年预算参考数" xfId="709"/>
    <cellStyle name="差_2006年28四川_财力性转移支付2010年预算参考数_03_2010年各地区一般预算平衡表" xfId="710"/>
    <cellStyle name="差_11大理" xfId="711"/>
    <cellStyle name="差_11大理_03_2010年各地区一般预算平衡表" xfId="712"/>
    <cellStyle name="差_2008年全省汇总收支计算表_03_2010年各地区一般预算平衡表" xfId="713"/>
    <cellStyle name="差_11大理_财力性转移支付2010年预算参考数" xfId="714"/>
    <cellStyle name="差_11大理_财力性转移支付2010年预算参考数_03_2010年各地区一般预算平衡表" xfId="715"/>
    <cellStyle name="差_12滨州" xfId="716"/>
    <cellStyle name="差_12滨州_03_2010年各地区一般预算平衡表" xfId="717"/>
    <cellStyle name="差_云南省2008年转移支付测算——州市本级考核部分及政策性测算" xfId="718"/>
    <cellStyle name="差_14安徽" xfId="719"/>
    <cellStyle name="常规 84" xfId="720"/>
    <cellStyle name="常规 79" xfId="721"/>
    <cellStyle name="差_行政(燃修费)_不含人员经费系数_03_2010年各地区一般预算平衡表" xfId="722"/>
    <cellStyle name="差_云南省2008年转移支付测算——州市本级考核部分及政策性测算_财力性转移支付2010年预算参考数" xfId="723"/>
    <cellStyle name="好_总人口" xfId="724"/>
    <cellStyle name="差_14安徽_财力性转移支付2010年预算参考数" xfId="725"/>
    <cellStyle name="好_00省级(打印)" xfId="726"/>
    <cellStyle name="差_云南省2008年转移支付测算——州市本级考核部分及政策性测算_财力性转移支付2010年预算参考数_03_2010年各地区一般预算平衡表" xfId="727"/>
    <cellStyle name="好_总人口_03_2010年各地区一般预算平衡表" xfId="728"/>
    <cellStyle name="差_14安徽_财力性转移支付2010年预算参考数_03_2010年各地区一般预算平衡表" xfId="729"/>
    <cellStyle name="差_2" xfId="730"/>
    <cellStyle name="差_县区合并测算20080423(按照各省比重）" xfId="731"/>
    <cellStyle name="好_成本差异系数_03_2010年各地区一般预算平衡表" xfId="732"/>
    <cellStyle name="差_2_财力性转移支付2010年预算参考数_03_2010年各地区一般预算平衡表" xfId="733"/>
    <cellStyle name="差_27重庆_03_2010年各地区一般预算平衡表" xfId="734"/>
    <cellStyle name="差_2006年22湖南" xfId="735"/>
    <cellStyle name="好_2007年一般预算支出剔除_财力性转移支付2010年预算参考数_03_2010年各地区一般预算平衡表" xfId="736"/>
    <cellStyle name="差_2006年22湖南_03_2010年各地区一般预算平衡表" xfId="737"/>
    <cellStyle name="差_2006年27重庆" xfId="738"/>
    <cellStyle name="差_同德_03_2010年各地区一般预算平衡表" xfId="739"/>
    <cellStyle name="链接单元格 3 4" xfId="740"/>
    <cellStyle name="差_县市旗测算-新科目（20080627）_民生政策最低支出需求_财力性转移支付2010年预算参考数" xfId="741"/>
    <cellStyle name="差_2006年27重庆_财力性转移支付2010年预算参考数_03_2010年各地区一般预算平衡表" xfId="742"/>
    <cellStyle name="差_2006年30云南" xfId="743"/>
    <cellStyle name="差_行政公检法测算_03_2010年各地区一般预算平衡表" xfId="744"/>
    <cellStyle name="解释性文本 3 2" xfId="745"/>
    <cellStyle name="差_教育(按照总人口测算）—20080416_民生政策最低支出需求_财力性转移支付2010年预算参考数_03_2010年各地区一般预算平衡表" xfId="746"/>
    <cellStyle name="好_市辖区测算-新科目（20080626）_不含人员经费系数_03_2010年各地区一般预算平衡表" xfId="747"/>
    <cellStyle name="检查单元格 5_州本级" xfId="748"/>
    <cellStyle name="差_2006年33甘肃" xfId="749"/>
    <cellStyle name="差_2006年34青海" xfId="750"/>
    <cellStyle name="差_一般预算支出口径剔除表_03_2010年各地区一般预算平衡表" xfId="751"/>
    <cellStyle name="差_其他部门(按照总人口测算）—20080416_不含人员经费系数" xfId="752"/>
    <cellStyle name="差_2006年34青海_03_2010年各地区一般预算平衡表" xfId="753"/>
    <cellStyle name="差_其他部门(按照总人口测算）—20080416_不含人员经费系数_03_2010年各地区一般预算平衡表" xfId="754"/>
    <cellStyle name="差_2007年收支情况及2008年收支预计表(汇总表)" xfId="755"/>
    <cellStyle name="差_2007年收支情况及2008年收支预计表(汇总表)_03_2010年各地区一般预算平衡表" xfId="756"/>
    <cellStyle name="常规 74" xfId="757"/>
    <cellStyle name="好_教育(按照总人口测算）—20080416_县市旗测算-新科目（含人口规模效应）_03_2010年各地区一般预算平衡表" xfId="758"/>
    <cellStyle name="差_28四川" xfId="759"/>
    <cellStyle name="警告文本 2 2" xfId="760"/>
    <cellStyle name="差_2007年收支情况及2008年收支预计表(汇总表)_财力性转移支付2010年预算参考数_03_2010年各地区一般预算平衡表" xfId="761"/>
    <cellStyle name="强调 1" xfId="762"/>
    <cellStyle name="差_2007年一般预算支出剔除" xfId="763"/>
    <cellStyle name="差_县市旗测算20080508_县市旗测算-新科目（含人口规模效应）_03_2010年各地区一般预算平衡表" xfId="764"/>
    <cellStyle name="差_Book1_03_2010年各地区一般预算平衡表" xfId="765"/>
    <cellStyle name="汇总 4 2 2" xfId="766"/>
    <cellStyle name="差_2007年一般预算支出剔除_财力性转移支付2010年预算参考数" xfId="767"/>
    <cellStyle name="差_行政公检法测算_民生政策最低支出需求_财力性转移支付2010年预算参考数_03_2010年各地区一般预算平衡表" xfId="768"/>
    <cellStyle name="常规 2 7_州本级" xfId="769"/>
    <cellStyle name="差_2007一般预算支出口径剔除表_财力性转移支付2010年预算参考数" xfId="770"/>
    <cellStyle name="差_2007一般预算支出口径剔除表_财力性转移支付2010年预算参考数_03_2010年各地区一般预算平衡表" xfId="771"/>
    <cellStyle name="差_成本差异系数（含人口规模）_财力性转移支付2010年预算参考数" xfId="772"/>
    <cellStyle name="差_2008年全省汇总收支计算表" xfId="773"/>
    <cellStyle name="输入 4 2 2" xfId="774"/>
    <cellStyle name="差_2008年全省汇总收支计算表_财力性转移支付2010年预算参考数_03_2010年各地区一般预算平衡表" xfId="775"/>
    <cellStyle name="好_市辖区测算-新科目（20080626）_县市旗测算-新科目（含人口规模效应）" xfId="776"/>
    <cellStyle name="差_汇总表_03_2010年各地区一般预算平衡表" xfId="777"/>
    <cellStyle name="好_县市旗测算-新科目（20080627）" xfId="778"/>
    <cellStyle name="差_2008年一般预算支出预计" xfId="779"/>
    <cellStyle name="差_2008年预计支出与2007年对比" xfId="780"/>
    <cellStyle name="差_县区合并测算20080421_民生政策最低支出需求_03_2010年各地区一般预算平衡表" xfId="781"/>
    <cellStyle name="差_县市旗测算-新科目（20080627）_县市旗测算-新科目（含人口规模效应）_03_2010年各地区一般预算平衡表" xfId="782"/>
    <cellStyle name="差_2008年支出调整" xfId="783"/>
    <cellStyle name="差_人员工资和公用经费2_03_2010年各地区一般预算平衡表" xfId="784"/>
    <cellStyle name="差_农林水和城市维护标准支出20080505－县区合计_民生政策最低支出需求_03_2010年各地区一般预算平衡表" xfId="785"/>
    <cellStyle name="差_卫生(按照总人口测算）—20080416_县市旗测算-新科目（含人口规模效应）_财力性转移支付2010年预算参考数_03_2010年各地区一般预算平衡表" xfId="786"/>
    <cellStyle name="差_2008年支出调整_03_2010年各地区一般预算平衡表" xfId="787"/>
    <cellStyle name="警告文本 3 2_州本级" xfId="788"/>
    <cellStyle name="差_2008年支出调整_财力性转移支付2010年预算参考数" xfId="789"/>
    <cellStyle name="差_2008年支出核定" xfId="790"/>
    <cellStyle name="差_20河南_03_2010年各地区一般预算平衡表" xfId="791"/>
    <cellStyle name="差_20河南_财力性转移支付2010年预算参考数_03_2010年各地区一般预算平衡表" xfId="792"/>
    <cellStyle name="差_27重庆_财力性转移支付2010年预算参考数" xfId="793"/>
    <cellStyle name="适中 2 2 2" xfId="794"/>
    <cellStyle name="差_27重庆_财力性转移支付2010年预算参考数_03_2010年各地区一般预算平衡表" xfId="795"/>
    <cellStyle name="差_28四川_财力性转移支付2010年预算参考数" xfId="796"/>
    <cellStyle name="差_检验表（调整后）" xfId="797"/>
    <cellStyle name="好_14安徽" xfId="798"/>
    <cellStyle name="好_14安徽_03_2010年各地区一般预算平衡表" xfId="799"/>
    <cellStyle name="差_28四川_财力性转移支付2010年预算参考数_03_2010年各地区一般预算平衡表" xfId="800"/>
    <cellStyle name="差_30云南_1_财力性转移支付2010年预算参考数_03_2010年各地区一般预算平衡表" xfId="801"/>
    <cellStyle name="差_34青海" xfId="802"/>
    <cellStyle name="好_县市旗测算20080508_不含人员经费系数" xfId="803"/>
    <cellStyle name="差_34青海_1_03_2010年各地区一般预算平衡表" xfId="804"/>
    <cellStyle name="差_34青海_财力性转移支付2010年预算参考数" xfId="805"/>
    <cellStyle name="常规 5" xfId="806"/>
    <cellStyle name="好_县市旗测算20080508_不含人员经费系数_财力性转移支付2010年预算参考数" xfId="807"/>
    <cellStyle name="输出 4 4" xfId="808"/>
    <cellStyle name="差_34青海_财力性转移支付2010年预算参考数_03_2010年各地区一般预算平衡表" xfId="809"/>
    <cellStyle name="好_县市旗测算20080508_不含人员经费系数_财力性转移支付2010年预算参考数_03_2010年各地区一般预算平衡表" xfId="810"/>
    <cellStyle name="差_530623_2006年县级财政报表附表" xfId="811"/>
    <cellStyle name="差_530629_2006年县级财政报表附表" xfId="812"/>
    <cellStyle name="好_行政（人员）_03_2010年各地区一般预算平衡表" xfId="813"/>
    <cellStyle name="好_人员工资和公用经费3_财力性转移支付2010年预算参考数_03_2010年各地区一般预算平衡表" xfId="814"/>
    <cellStyle name="差_5334_2006年迪庆县级财政报表附表" xfId="815"/>
    <cellStyle name="计算 4 3" xfId="816"/>
    <cellStyle name="差_Book2_财力性转移支付2010年预算参考数_03_2010年各地区一般预算平衡表" xfId="817"/>
    <cellStyle name="差_卫生(按照总人口测算）—20080416_不含人员经费系数" xfId="818"/>
    <cellStyle name="好_文体广播事业(按照总人口测算）—20080416_县市旗测算-新科目（含人口规模效应）_03_2010年各地区一般预算平衡表" xfId="819"/>
    <cellStyle name="差_汇总_财力性转移支付2010年预算参考数" xfId="820"/>
    <cellStyle name="好_一般预算支出口径剔除表" xfId="821"/>
    <cellStyle name="好_云南 缺口县区测算(地方填报)_财力性转移支付2010年预算参考数_03_2010年各地区一般预算平衡表" xfId="822"/>
    <cellStyle name="差_汇总" xfId="823"/>
    <cellStyle name="差_卫生(按照总人口测算）—20080416_不含人员经费系数_财力性转移支付2010年预算参考数" xfId="824"/>
    <cellStyle name="输入 3_州本级" xfId="825"/>
    <cellStyle name="差_M01-2(州市补助收入)" xfId="826"/>
    <cellStyle name="差_安徽 缺口县区测算(地方填报)1_03_2010年各地区一般预算平衡表" xfId="827"/>
    <cellStyle name="差_其他部门(按照总人口测算）—20080416_民生政策最低支出需求_03_2010年各地区一般预算平衡表" xfId="828"/>
    <cellStyle name="千位_(人代会用)" xfId="829"/>
    <cellStyle name="好_人员工资和公用经费_财力性转移支付2010年预算参考数" xfId="830"/>
    <cellStyle name="差_财政供养人员_03_2010年各地区一般预算平衡表" xfId="831"/>
    <cellStyle name="差_其他部门(按照总人口测算）—20080416_民生政策最低支出需求_财力性转移支付2010年预算参考数" xfId="832"/>
    <cellStyle name="差_财政供养人员_财力性转移支付2010年预算参考数" xfId="833"/>
    <cellStyle name="差_测算结果" xfId="834"/>
    <cellStyle name="差_测算结果_03_2010年各地区一般预算平衡表" xfId="835"/>
    <cellStyle name="差_测算结果_财力性转移支付2010年预算参考数_03_2010年各地区一般预算平衡表" xfId="836"/>
    <cellStyle name="差_测算结果汇总_03_2010年各地区一般预算平衡表" xfId="837"/>
    <cellStyle name="差_测算结果汇总_财力性转移支付2010年预算参考数_03_2010年各地区一般预算平衡表" xfId="838"/>
    <cellStyle name="差_成本差异系数（含人口规模）" xfId="839"/>
    <cellStyle name="好_不含人员经费系数_03_2010年各地区一般预算平衡表" xfId="840"/>
    <cellStyle name="差_成本差异系数（含人口规模）_财力性转移支付2010年预算参考数_03_2010年各地区一般预算平衡表" xfId="841"/>
    <cellStyle name="输出 2 2 2" xfId="842"/>
    <cellStyle name="差_成本差异系数_财力性转移支付2010年预算参考数" xfId="843"/>
    <cellStyle name="差_成本差异系数_财力性转移支付2010年预算参考数_03_2010年各地区一般预算平衡表" xfId="844"/>
    <cellStyle name="常规 4 5" xfId="845"/>
    <cellStyle name="常规 4 2 3" xfId="846"/>
    <cellStyle name="差_农林水和城市维护标准支出20080505－县区合计" xfId="847"/>
    <cellStyle name="差_城建部门" xfId="848"/>
    <cellStyle name="差_第五部分(才淼、饶永宏）" xfId="849"/>
    <cellStyle name="差_分析缺口率" xfId="850"/>
    <cellStyle name="差_分析缺口率_03_2010年各地区一般预算平衡表" xfId="851"/>
    <cellStyle name="差_分析缺口率_财力性转移支付2010年预算参考数" xfId="852"/>
    <cellStyle name="差_市辖区测算20080510_03_2010年各地区一般预算平衡表" xfId="853"/>
    <cellStyle name="差_分县成本差异系数_03_2010年各地区一般预算平衡表" xfId="854"/>
    <cellStyle name="差_市辖区测算20080510_不含人员经费系数" xfId="855"/>
    <cellStyle name="差_分县成本差异系数_不含人员经费系数" xfId="856"/>
    <cellStyle name="差_市辖区测算20080510_不含人员经费系数_财力性转移支付2010年预算参考数" xfId="857"/>
    <cellStyle name="好 4" xfId="858"/>
    <cellStyle name="差_分县成本差异系数_不含人员经费系数_财力性转移支付2010年预算参考数" xfId="859"/>
    <cellStyle name="差_市辖区测算20080510_不含人员经费系数_财力性转移支付2010年预算参考数_03_2010年各地区一般预算平衡表" xfId="860"/>
    <cellStyle name="解释性文本 3 4" xfId="861"/>
    <cellStyle name="差_分县成本差异系数_不含人员经费系数_财力性转移支付2010年预算参考数_03_2010年各地区一般预算平衡表" xfId="862"/>
    <cellStyle name="差_附表" xfId="863"/>
    <cellStyle name="差_县区合并测算20080421_民生政策最低支出需求_财力性转移支付2010年预算参考数_03_2010年各地区一般预算平衡表" xfId="864"/>
    <cellStyle name="差_县市旗测算-新科目（20080627）_县市旗测算-新科目（含人口规模效应）_财力性转移支付2010年预算参考数_03_2010年各地区一般预算平衡表" xfId="865"/>
    <cellStyle name="差_附表_03_2010年各地区一般预算平衡表" xfId="866"/>
    <cellStyle name="差_附表_财力性转移支付2010年预算参考数" xfId="867"/>
    <cellStyle name="差_附表_财力性转移支付2010年预算参考数_03_2010年各地区一般预算平衡表" xfId="868"/>
    <cellStyle name="好_行政(燃修费)_不含人员经费系数" xfId="869"/>
    <cellStyle name="差_县区合并测算20080423(按照各省比重）_财力性转移支付2010年预算参考数_03_2010年各地区一般预算平衡表" xfId="870"/>
    <cellStyle name="差_河南 缺口县区测算(地方填报)" xfId="871"/>
    <cellStyle name="差_河南 缺口县区测算(地方填报)_03_2010年各地区一般预算平衡表" xfId="872"/>
    <cellStyle name="差_河南 缺口县区测算(地方填报)_财力性转移支付2010年预算参考数" xfId="873"/>
    <cellStyle name="差_县区合并测算20080423(按照各省比重）_不含人员经费系数_财力性转移支付2010年预算参考数_03_2010年各地区一般预算平衡表" xfId="874"/>
    <cellStyle name="差_河南 缺口县区测算(地方填报)_财力性转移支付2010年预算参考数_03_2010年各地区一般预算平衡表" xfId="875"/>
    <cellStyle name="好_1110洱源县" xfId="876"/>
    <cellStyle name="差_河南 缺口县区测算(地方填报白)_03_2010年各地区一般预算平衡表" xfId="877"/>
    <cellStyle name="好_文体广播事业(按照总人口测算）—20080416_不含人员经费系数" xfId="878"/>
    <cellStyle name="差_河南 缺口县区测算(地方填报白)_财力性转移支付2010年预算参考数_03_2010年各地区一般预算平衡表" xfId="879"/>
    <cellStyle name="好_市辖区测算-新科目（20080626）_民生政策最低支出需求_03_2010年各地区一般预算平衡表" xfId="880"/>
    <cellStyle name="注释 3 2" xfId="881"/>
    <cellStyle name="好_县市旗测算-新科目（20080627）_民生政策最低支出需求_财力性转移支付2010年预算参考数_03_2010年各地区一般预算平衡表" xfId="882"/>
    <cellStyle name="差_核定人数对比_财力性转移支付2010年预算参考数" xfId="883"/>
    <cellStyle name="差_核定人数对比_财力性转移支付2010年预算参考数_03_2010年各地区一般预算平衡表" xfId="884"/>
    <cellStyle name="好_测算结果汇总_财力性转移支付2010年预算参考数" xfId="885"/>
    <cellStyle name="好_缺口县区测算(财政部标准)" xfId="886"/>
    <cellStyle name="差_核定人数下发表_03_2010年各地区一般预算平衡表" xfId="887"/>
    <cellStyle name="差_农林水和城市维护标准支出20080505－县区合计_财力性转移支付2010年预算参考数_03_2010年各地区一般预算平衡表" xfId="888"/>
    <cellStyle name="差_核定人数下发表_财力性转移支付2010年预算参考数" xfId="889"/>
    <cellStyle name="好_27重庆_财力性转移支付2010年预算参考数_03_2010年各地区一般预算平衡表" xfId="890"/>
    <cellStyle name="好_县区合并测算20080421_财力性转移支付2010年预算参考数_03_2010年各地区一般预算平衡表" xfId="891"/>
    <cellStyle name="差_汇总表" xfId="892"/>
    <cellStyle name="常规 3 4_州本级" xfId="893"/>
    <cellStyle name="差_汇总表_财力性转移支付2010年预算参考数" xfId="894"/>
    <cellStyle name="差_云南 缺口县区测算(地方填报)" xfId="895"/>
    <cellStyle name="适中 4 4" xfId="896"/>
    <cellStyle name="差_汇总表_财力性转移支付2010年预算参考数_03_2010年各地区一般预算平衡表" xfId="897"/>
    <cellStyle name="差_云南 缺口县区测算(地方填报)_03_2010年各地区一般预算平衡表" xfId="898"/>
    <cellStyle name="差_汇总表4" xfId="899"/>
    <cellStyle name="差_县区合并测算20080421" xfId="900"/>
    <cellStyle name="差_汇总表4_财力性转移支付2010年预算参考数" xfId="901"/>
    <cellStyle name="差_县区合并测算20080421_财力性转移支付2010年预算参考数" xfId="902"/>
    <cellStyle name="常规 10 2 2 2" xfId="903"/>
    <cellStyle name="分级显示行_1_13区汇总" xfId="904"/>
    <cellStyle name="差_汇总-县级财政报表附表" xfId="905"/>
    <cellStyle name="警告文本 3 3" xfId="906"/>
    <cellStyle name="差_检验表" xfId="907"/>
    <cellStyle name="好_2007一般预算支出口径剔除表_财力性转移支付2010年预算参考数" xfId="908"/>
    <cellStyle name="差_教育(按照总人口测算）—20080416" xfId="909"/>
    <cellStyle name="好_2008年支出核定" xfId="910"/>
    <cellStyle name="好_2007一般预算支出口径剔除表_财力性转移支付2010年预算参考数_03_2010年各地区一般预算平衡表" xfId="911"/>
    <cellStyle name="差_教育(按照总人口测算）—20080416_03_2010年各地区一般预算平衡表" xfId="912"/>
    <cellStyle name="差_教育(按照总人口测算）—20080416_不含人员经费系数_03_2010年各地区一般预算平衡表" xfId="913"/>
    <cellStyle name="差_教育(按照总人口测算）—20080416_不含人员经费系数_财力性转移支付2010年预算参考数" xfId="914"/>
    <cellStyle name="好_行政（人员）_民生政策最低支出需求_财力性转移支付2010年预算参考数_03_2010年各地区一般预算平衡表" xfId="915"/>
    <cellStyle name="差_教育(按照总人口测算）—20080416_不含人员经费系数_财力性转移支付2010年预算参考数_03_2010年各地区一般预算平衡表" xfId="916"/>
    <cellStyle name="常规 14" xfId="917"/>
    <cellStyle name="好 4 4" xfId="918"/>
    <cellStyle name="差_教育(按照总人口测算）—20080416_财力性转移支付2010年预算参考数" xfId="919"/>
    <cellStyle name="差_教育(按照总人口测算）—20080416_民生政策最低支出需求" xfId="920"/>
    <cellStyle name="差_教育(按照总人口测算）—20080416_民生政策最低支出需求_财力性转移支付2010年预算参考数" xfId="921"/>
    <cellStyle name="好_市辖区测算-新科目（20080626）_不含人员经费系数" xfId="922"/>
    <cellStyle name="差_教育(按照总人口测算）—20080416_县市旗测算-新科目（含人口规模效应）_03_2010年各地区一般预算平衡表" xfId="923"/>
    <cellStyle name="差_行政公检法测算_县市旗测算-新科目（含人口规模效应）_财力性转移支付2010年预算参考数_03_2010年各地区一般预算平衡表" xfId="924"/>
    <cellStyle name="常规 7_州本级" xfId="925"/>
    <cellStyle name="千位[0]_(人代会用)" xfId="926"/>
    <cellStyle name="着色 5" xfId="927"/>
    <cellStyle name="链接单元格 5 3" xfId="928"/>
    <cellStyle name="差_教育(按照总人口测算）—20080416_县市旗测算-新科目（含人口规模效应）_财力性转移支付2010年预算参考数" xfId="929"/>
    <cellStyle name="差_丽江汇总" xfId="930"/>
    <cellStyle name="差_行政(燃修费)_民生政策最低支出需求_财力性转移支付2010年预算参考数" xfId="931"/>
    <cellStyle name="差_民生政策最低支出需求_03_2010年各地区一般预算平衡表" xfId="932"/>
    <cellStyle name="差_民生政策最低支出需求_财力性转移支付2010年预算参考数" xfId="933"/>
    <cellStyle name="差_民生政策最低支出需求_财力性转移支付2010年预算参考数_03_2010年各地区一般预算平衡表" xfId="934"/>
    <cellStyle name="差_缺口县区测算(按2007支出增长25%测算)_财力性转移支付2010年预算参考数" xfId="935"/>
    <cellStyle name="差_农林水和城市维护标准支出20080505－县区合计_03_2010年各地区一般预算平衡表" xfId="936"/>
    <cellStyle name="差_山东省民生支出标准" xfId="937"/>
    <cellStyle name="差_卫生(按照总人口测算）—20080416_民生政策最低支出需求_财力性转移支付2010年预算参考数_03_2010年各地区一般预算平衡表" xfId="938"/>
    <cellStyle name="常规 18" xfId="939"/>
    <cellStyle name="常规 23" xfId="940"/>
    <cellStyle name="好_0605石屏县_财力性转移支付2010年预算参考数_03_2010年各地区一般预算平衡表" xfId="941"/>
    <cellStyle name="注释 4 3" xfId="942"/>
    <cellStyle name="好_市辖区测算20080510_不含人员经费系数_03_2010年各地区一般预算平衡表" xfId="943"/>
    <cellStyle name="差_农林水和城市维护标准支出20080505－县区合计_不含人员经费系数" xfId="944"/>
    <cellStyle name="差_总人口" xfId="945"/>
    <cellStyle name="差_山东省民生支出标准_03_2010年各地区一般预算平衡表" xfId="946"/>
    <cellStyle name="好_市辖区测算-新科目（20080626）_民生政策最低支出需求_财力性转移支付2010年预算参考数" xfId="947"/>
    <cellStyle name="差_农林水和城市维护标准支出20080505－县区合计_不含人员经费系数_03_2010年各地区一般预算平衡表" xfId="948"/>
    <cellStyle name="差_总人口_03_2010年各地区一般预算平衡表" xfId="949"/>
    <cellStyle name="差_山东省民生支出标准_财力性转移支付2010年预算参考数" xfId="950"/>
    <cellStyle name="差_农林水和城市维护标准支出20080505－县区合计_不含人员经费系数_财力性转移支付2010年预算参考数" xfId="951"/>
    <cellStyle name="差_总人口_财力性转移支付2010年预算参考数" xfId="952"/>
    <cellStyle name="差_人员工资和公用经费2" xfId="953"/>
    <cellStyle name="差_农林水和城市维护标准支出20080505－县区合计_民生政策最低支出需求" xfId="954"/>
    <cellStyle name="差_卫生(按照总人口测算）—20080416_县市旗测算-新科目（含人口规模效应）_财力性转移支付2010年预算参考数" xfId="955"/>
    <cellStyle name="差_人员工资和公用经费2_财力性转移支付2010年预算参考数" xfId="956"/>
    <cellStyle name="差_文体广播事业(按照总人口测算）—20080416_民生政策最低支出需求_财力性转移支付2010年预算参考数_03_2010年各地区一般预算平衡表" xfId="957"/>
    <cellStyle name="常规 2 6 2_州本级" xfId="958"/>
    <cellStyle name="差_农林水和城市维护标准支出20080505－县区合计_民生政策最低支出需求_财力性转移支付2010年预算参考数" xfId="959"/>
    <cellStyle name="输入 2 4" xfId="960"/>
    <cellStyle name="差_人员工资和公用经费2_财力性转移支付2010年预算参考数_03_2010年各地区一般预算平衡表" xfId="961"/>
    <cellStyle name="差_农林水和城市维护标准支出20080505－县区合计_民生政策最低支出需求_财力性转移支付2010年预算参考数_03_2010年各地区一般预算平衡表" xfId="962"/>
    <cellStyle name="差_农林水和城市维护标准支出20080505－县区合计_县市旗测算-新科目（含人口规模效应）_财力性转移支付2010年预算参考数" xfId="963"/>
    <cellStyle name="常规 32" xfId="964"/>
    <cellStyle name="常规 27" xfId="965"/>
    <cellStyle name="差_农林水和城市维护标准支出20080505－县区合计_县市旗测算-新科目（含人口规模效应）_财力性转移支付2010年预算参考数_03_2010年各地区一般预算平衡表" xfId="966"/>
    <cellStyle name="差_县区合并测算20080423(按照各省比重）_民生政策最低支出需求" xfId="967"/>
    <cellStyle name="差_其他部门(按照总人口测算）—20080416" xfId="968"/>
    <cellStyle name="好_教育(按照总人口测算）—20080416_民生政策最低支出需求_财力性转移支付2010年预算参考数" xfId="969"/>
    <cellStyle name="差_其他部门(按照总人口测算）—20080416_县市旗测算-新科目（含人口规模效应）" xfId="970"/>
    <cellStyle name="差_其他部门(按照总人口测算）—20080416_县市旗测算-新科目（含人口规模效应）_财力性转移支付2010年预算参考数" xfId="971"/>
    <cellStyle name="差_其他部门(按照总人口测算）—20080416_县市旗测算-新科目（含人口规模效应）_财力性转移支付2010年预算参考数_03_2010年各地区一般预算平衡表" xfId="972"/>
    <cellStyle name="链接单元格 2 2 2" xfId="973"/>
    <cellStyle name="差_青海 缺口县区测算(地方填报)_03_2010年各地区一般预算平衡表" xfId="974"/>
    <cellStyle name="好_2006年22湖南_财力性转移支付2010年预算参考数" xfId="975"/>
    <cellStyle name="差_卫生(按照总人口测算）—20080416_财力性转移支付2010年预算参考数_03_2010年各地区一般预算平衡表" xfId="976"/>
    <cellStyle name="差_青海 缺口县区测算(地方填报)_财力性转移支付2010年预算参考数" xfId="977"/>
    <cellStyle name="差_危改资金测算_财力性转移支付2010年预算参考数_03_2010年各地区一般预算平衡表" xfId="978"/>
    <cellStyle name="差_缺口县区测算（11.13）_03_2010年各地区一般预算平衡表" xfId="979"/>
    <cellStyle name="差_缺口县区测算（11.13）_财力性转移支付2010年预算参考数" xfId="980"/>
    <cellStyle name="差_缺口县区测算（11.13）_财力性转移支付2010年预算参考数_03_2010年各地区一般预算平衡表" xfId="981"/>
    <cellStyle name="差_缺口县区测算(按2007支出增长25%测算)" xfId="982"/>
    <cellStyle name="差_缺口县区测算(按2007支出增长25%测算)_03_2010年各地区一般预算平衡表" xfId="983"/>
    <cellStyle name="差_县市旗测算20080508_县市旗测算-新科目（含人口规模效应）" xfId="984"/>
    <cellStyle name="差_缺口县区测算(按2007支出增长25%测算)_财力性转移支付2010年预算参考数_03_2010年各地区一般预算平衡表" xfId="985"/>
    <cellStyle name="差_缺口县区测算(按核定人数)" xfId="986"/>
    <cellStyle name="差_缺口县区测算(按核定人数)_03_2010年各地区一般预算平衡表" xfId="987"/>
    <cellStyle name="差_缺口县区测算(按核定人数)_财力性转移支付2010年预算参考数" xfId="988"/>
    <cellStyle name="差_缺口县区测算(财政部标准)_03_2010年各地区一般预算平衡表" xfId="989"/>
    <cellStyle name="好_2006年水利统计指标统计表_03_2010年各地区一般预算平衡表" xfId="990"/>
    <cellStyle name="差_缺口县区测算(财政部标准)_财力性转移支付2010年预算参考数" xfId="991"/>
    <cellStyle name="差_缺口县区测算(财政部标准)_财力性转移支付2010年预算参考数_03_2010年各地区一般预算平衡表" xfId="992"/>
    <cellStyle name="差_缺口县区测算_03_2010年各地区一般预算平衡表" xfId="993"/>
    <cellStyle name="常规 2 3 2 3" xfId="994"/>
    <cellStyle name="差_缺口县区测算_财力性转移支付2010年预算参考数" xfId="995"/>
    <cellStyle name="差_缺口县区测算_财力性转移支付2010年预算参考数_03_2010年各地区一般预算平衡表" xfId="996"/>
    <cellStyle name="差_人员工资和公用经费" xfId="997"/>
    <cellStyle name="好_其他部门(按照总人口测算）—20080416_财力性转移支付2010年预算参考数" xfId="998"/>
    <cellStyle name="差_市辖区测算20080510_县市旗测算-新科目（含人口规模效应）" xfId="999"/>
    <cellStyle name="检查单元格 5 2" xfId="1000"/>
    <cellStyle name="差_人员工资和公用经费_财力性转移支付2010年预算参考数" xfId="1001"/>
    <cellStyle name="好_07临沂" xfId="1002"/>
    <cellStyle name="差_市辖区测算20080510_县市旗测算-新科目（含人口规模效应）_03_2010年各地区一般预算平衡表" xfId="1003"/>
    <cellStyle name="差_人员工资和公用经费_财力性转移支付2010年预算参考数_03_2010年各地区一般预算平衡表" xfId="1004"/>
    <cellStyle name="差_县市旗测算20080508_不含人员经费系数_03_2010年各地区一般预算平衡表" xfId="1005"/>
    <cellStyle name="差_人员工资和公用经费3" xfId="1006"/>
    <cellStyle name="差_人员工资和公用经费3_03_2010年各地区一般预算平衡表" xfId="1007"/>
    <cellStyle name="常规 2 4 2" xfId="1008"/>
    <cellStyle name="差_市辖区测算20080510_县市旗测算-新科目（含人口规模效应）_财力性转移支付2010年预算参考数" xfId="1009"/>
    <cellStyle name="差_市辖区测算20080510_县市旗测算-新科目（含人口规模效应）_财力性转移支付2010年预算参考数_03_2010年各地区一般预算平衡表" xfId="1010"/>
    <cellStyle name="差_市辖区测算-新科目（20080626）_不含人员经费系数_03_2010年各地区一般预算平衡表" xfId="1011"/>
    <cellStyle name="计算 4 2_州本级" xfId="1012"/>
    <cellStyle name="差_市辖区测算-新科目（20080626）_财力性转移支付2010年预算参考数" xfId="1013"/>
    <cellStyle name="差_市辖区测算-新科目（20080626）_财力性转移支付2010年预算参考数_03_2010年各地区一般预算平衡表" xfId="1014"/>
    <cellStyle name="差_市辖区测算-新科目（20080626）_民生政策最低支出需求" xfId="1015"/>
    <cellStyle name="好_县区合并测算20080421_不含人员经费系数_财力性转移支付2010年预算参考数_03_2010年各地区一般预算平衡表" xfId="1016"/>
    <cellStyle name="差_市辖区测算-新科目（20080626）_民生政策最低支出需求_财力性转移支付2010年预算参考数" xfId="1017"/>
    <cellStyle name="输出 7" xfId="1018"/>
    <cellStyle name="差_市辖区测算-新科目（20080626）_民生政策最低支出需求_财力性转移支付2010年预算参考数_03_2010年各地区一般预算平衡表" xfId="1019"/>
    <cellStyle name="差_县市旗测算-新科目（20080626）_民生政策最低支出需求_财力性转移支付2010年预算参考数" xfId="1020"/>
    <cellStyle name="好_河南 缺口县区测算(地方填报)_03_2010年各地区一般预算平衡表" xfId="1021"/>
    <cellStyle name="汇总 5 2" xfId="1022"/>
    <cellStyle name="差_市辖区测算-新科目（20080626）_县市旗测算-新科目（含人口规模效应）" xfId="1023"/>
    <cellStyle name="链接单元格 3 2 2" xfId="1024"/>
    <cellStyle name="差_县市旗测算-新科目（20080626）_民生政策最低支出需求_财力性转移支付2010年预算参考数_03_2010年各地区一般预算平衡表" xfId="1025"/>
    <cellStyle name="差_市辖区测算-新科目（20080626）_县市旗测算-新科目（含人口规模效应）_03_2010年各地区一般预算平衡表" xfId="1026"/>
    <cellStyle name="差_市辖区测算-新科目（20080626）_县市旗测算-新科目（含人口规模效应）_财力性转移支付2010年预算参考数" xfId="1027"/>
    <cellStyle name="差_市辖区测算-新科目（20080626）_县市旗测算-新科目（含人口规模效应）_财力性转移支付2010年预算参考数_03_2010年各地区一般预算平衡表" xfId="1028"/>
    <cellStyle name="常规 2 6 2" xfId="1029"/>
    <cellStyle name="好_市辖区测算20080510_民生政策最低支出需求_财力性转移支付2010年预算参考数_03_2010年各地区一般预算平衡表" xfId="1030"/>
    <cellStyle name="差_危改资金测算" xfId="1031"/>
    <cellStyle name="差_危改资金测算_03_2010年各地区一般预算平衡表" xfId="1032"/>
    <cellStyle name="差_卫生(按照总人口测算）—20080416" xfId="1033"/>
    <cellStyle name="差_卫生(按照总人口测算）—20080416_03_2010年各地区一般预算平衡表" xfId="1034"/>
    <cellStyle name="常规 2 3 3_州本级" xfId="1035"/>
    <cellStyle name="差_卫生(按照总人口测算）—20080416_财力性转移支付2010年预算参考数" xfId="1036"/>
    <cellStyle name="差_县市旗测算-新科目（20080626）_不含人员经费系数_财力性转移支付2010年预算参考数" xfId="1037"/>
    <cellStyle name="差_卫生(按照总人口测算）—20080416_民生政策最低支出需求" xfId="1038"/>
    <cellStyle name="好_0605石屏县" xfId="1039"/>
    <cellStyle name="差_县市旗测算-新科目（20080626）_不含人员经费系数_财力性转移支付2010年预算参考数_03_2010年各地区一般预算平衡表" xfId="1040"/>
    <cellStyle name="差_卫生(按照总人口测算）—20080416_民生政策最低支出需求_03_2010年各地区一般预算平衡表" xfId="1041"/>
    <cellStyle name="好_0605石屏县_03_2010年各地区一般预算平衡表" xfId="1042"/>
    <cellStyle name="差_卫生(按照总人口测算）—20080416_县市旗测算-新科目（含人口规模效应）" xfId="1043"/>
    <cellStyle name="差_卫生部门" xfId="1044"/>
    <cellStyle name="链接单元格 2 2" xfId="1045"/>
    <cellStyle name="差_卫生部门_03_2010年各地区一般预算平衡表" xfId="1046"/>
    <cellStyle name="计算 3 4" xfId="1047"/>
    <cellStyle name="差_卫生部门_财力性转移支付2010年预算参考数" xfId="1048"/>
    <cellStyle name="差_卫生部门_财力性转移支付2010年预算参考数_03_2010年各地区一般预算平衡表" xfId="1049"/>
    <cellStyle name="差_文体广播部门" xfId="1050"/>
    <cellStyle name="差_云南 缺口县区测算(地方填报)_财力性转移支付2010年预算参考数_03_2010年各地区一般预算平衡表" xfId="1051"/>
    <cellStyle name="差_文体广播事业(按照总人口测算）—20080416" xfId="1052"/>
    <cellStyle name="差_文体广播事业(按照总人口测算）—20080416_03_2010年各地区一般预算平衡表" xfId="1053"/>
    <cellStyle name="差_文体广播事业(按照总人口测算）—20080416_不含人员经费系数_03_2010年各地区一般预算平衡表" xfId="1054"/>
    <cellStyle name="计算 3 2_州本级" xfId="1055"/>
    <cellStyle name="差_文体广播事业(按照总人口测算）—20080416_财力性转移支付2010年预算参考数_03_2010年各地区一般预算平衡表" xfId="1056"/>
    <cellStyle name="差_文体广播事业(按照总人口测算）—20080416_民生政策最低支出需求" xfId="1057"/>
    <cellStyle name="差_文体广播事业(按照总人口测算）—20080416_民生政策最低支出需求_财力性转移支付2010年预算参考数" xfId="1058"/>
    <cellStyle name="差_文体广播事业(按照总人口测算）—20080416_县市旗测算-新科目（含人口规模效应）" xfId="1059"/>
    <cellStyle name="好_卫生(按照总人口测算）—20080416_财力性转移支付2010年预算参考数_03_2010年各地区一般预算平衡表" xfId="1060"/>
    <cellStyle name="差_文体广播事业(按照总人口测算）—20080416_县市旗测算-新科目（含人口规模效应）_03_2010年各地区一般预算平衡表" xfId="1061"/>
    <cellStyle name="警告文本 5 3" xfId="1062"/>
    <cellStyle name="差_文体广播事业(按照总人口测算）—20080416_县市旗测算-新科目（含人口规模效应）_财力性转移支付2010年预算参考数" xfId="1063"/>
    <cellStyle name="好_2007一般预算支出口径剔除表" xfId="1064"/>
    <cellStyle name="差_文体广播事业(按照总人口测算）—20080416_县市旗测算-新科目（含人口规模效应）_财力性转移支付2010年预算参考数_03_2010年各地区一般预算平衡表" xfId="1065"/>
    <cellStyle name="差_县区合并测算20080421_不含人员经费系数" xfId="1066"/>
    <cellStyle name="差_县区合并测算20080421_不含人员经费系数_03_2010年各地区一般预算平衡表" xfId="1067"/>
    <cellStyle name="差_县区合并测算20080421_不含人员经费系数_财力性转移支付2010年预算参考数" xfId="1068"/>
    <cellStyle name="差_县区合并测算20080421_民生政策最低支出需求" xfId="1069"/>
    <cellStyle name="链接单元格 3 2" xfId="1070"/>
    <cellStyle name="差_县市旗测算-新科目（20080627）_县市旗测算-新科目（含人口规模效应）" xfId="1071"/>
    <cellStyle name="差_县区合并测算20080421_民生政策最低支出需求_财力性转移支付2010年预算参考数" xfId="1072"/>
    <cellStyle name="差_县市旗测算-新科目（20080627）_县市旗测算-新科目（含人口规模效应）_财力性转移支付2010年预算参考数" xfId="1073"/>
    <cellStyle name="差_县区合并测算20080421_县市旗测算-新科目（含人口规模效应）" xfId="1074"/>
    <cellStyle name="常规 55" xfId="1075"/>
    <cellStyle name="常规 60" xfId="1076"/>
    <cellStyle name="差_县区合并测算20080421_县市旗测算-新科目（含人口规模效应）_03_2010年各地区一般预算平衡表" xfId="1077"/>
    <cellStyle name="差_县区合并测算20080421_县市旗测算-新科目（含人口规模效应）_财力性转移支付2010年预算参考数" xfId="1078"/>
    <cellStyle name="差_县区合并测算20080421_县市旗测算-新科目（含人口规模效应）_财力性转移支付2010年预算参考数_03_2010年各地区一般预算平衡表" xfId="1079"/>
    <cellStyle name="差_县区合并测算20080423(按照各省比重）_不含人员经费系数_03_2010年各地区一般预算平衡表" xfId="1080"/>
    <cellStyle name="好_市辖区测算20080510_县市旗测算-新科目（含人口规模效应）_财力性转移支付2010年预算参考数_03_2010年各地区一般预算平衡表" xfId="1081"/>
    <cellStyle name="常规 2 2 2 2" xfId="1082"/>
    <cellStyle name="差_县区合并测算20080423(按照各省比重）_财力性转移支付2010年预算参考数" xfId="1083"/>
    <cellStyle name="好_同德_财力性转移支付2010年预算参考数_03_2010年各地区一般预算平衡表" xfId="1084"/>
    <cellStyle name="警告文本 4 2" xfId="1085"/>
    <cellStyle name="差_县区合并测算20080423(按照各省比重）_民生政策最低支出需求_财力性转移支付2010年预算参考数" xfId="1086"/>
    <cellStyle name="输出 5" xfId="1087"/>
    <cellStyle name="差_县区合并测算20080423(按照各省比重）_民生政策最低支出需求_财力性转移支付2010年预算参考数_03_2010年各地区一般预算平衡表" xfId="1088"/>
    <cellStyle name="好_教育(按照总人口测算）—20080416_县市旗测算-新科目（含人口规模效应）_财力性转移支付2010年预算参考数_03_2010年各地区一般预算平衡表" xfId="1089"/>
    <cellStyle name="差_县区合并测算20080423(按照各省比重）_县市旗测算-新科目（含人口规模效应）" xfId="1090"/>
    <cellStyle name="常规 4 4" xfId="1091"/>
    <cellStyle name="常规 4 2 2" xfId="1092"/>
    <cellStyle name="差_县区合并测算20080423(按照各省比重）_县市旗测算-新科目（含人口规模效应）_03_2010年各地区一般预算平衡表" xfId="1093"/>
    <cellStyle name="差_县区合并测算20080423(按照各省比重）_县市旗测算-新科目（含人口规模效应）_财力性转移支付2010年预算参考数_03_2010年各地区一般预算平衡表" xfId="1094"/>
    <cellStyle name="差_县市旗测算20080508" xfId="1095"/>
    <cellStyle name="差_县市旗测算20080508_03_2010年各地区一般预算平衡表" xfId="1096"/>
    <cellStyle name="好_县区合并测算20080421_民生政策最低支出需求" xfId="1097"/>
    <cellStyle name="差_县市旗测算20080508_不含人员经费系数" xfId="1098"/>
    <cellStyle name="差_县市旗测算20080508_不含人员经费系数_财力性转移支付2010年预算参考数" xfId="1099"/>
    <cellStyle name="差_县市旗测算20080508_财力性转移支付2010年预算参考数" xfId="1100"/>
    <cellStyle name="好 2 4" xfId="1101"/>
    <cellStyle name="差_县市旗测算20080508_财力性转移支付2010年预算参考数_03_2010年各地区一般预算平衡表" xfId="1102"/>
    <cellStyle name="差_县市旗测算20080508_民生政策最低支出需求_03_2010年各地区一般预算平衡表" xfId="1103"/>
    <cellStyle name="好_0502通海县" xfId="1104"/>
    <cellStyle name="差_县市旗测算20080508_民生政策最低支出需求_财力性转移支付2010年预算参考数" xfId="1105"/>
    <cellStyle name="差_县市旗测算20080508_民生政策最低支出需求_财力性转移支付2010年预算参考数_03_2010年各地区一般预算平衡表" xfId="1106"/>
    <cellStyle name="差_县市旗测算20080508_县市旗测算-新科目（含人口规模效应）_财力性转移支付2010年预算参考数_03_2010年各地区一般预算平衡表" xfId="1107"/>
    <cellStyle name="差_县市旗测算-新科目（20080626）" xfId="1108"/>
    <cellStyle name="适中 2 3" xfId="1109"/>
    <cellStyle name="差_县市旗测算-新科目（20080626）_03_2010年各地区一般预算平衡表" xfId="1110"/>
    <cellStyle name="好_危改资金测算" xfId="1111"/>
    <cellStyle name="差_县市旗测算-新科目（20080626）_不含人员经费系数_03_2010年各地区一般预算平衡表" xfId="1112"/>
    <cellStyle name="常规 3 2" xfId="1113"/>
    <cellStyle name="输出 4 2 2" xfId="1114"/>
    <cellStyle name="差_县市旗测算-新科目（20080626）_财力性转移支付2010年预算参考数_03_2010年各地区一般预算平衡表" xfId="1115"/>
    <cellStyle name="差_县市旗测算-新科目（20080627）_财力性转移支付2010年预算参考数" xfId="1116"/>
    <cellStyle name="差_县市旗测算-新科目（20080626）_民生政策最低支出需求" xfId="1117"/>
    <cellStyle name="差_县市旗测算-新科目（20080626）_民生政策最低支出需求_03_2010年各地区一般预算平衡表" xfId="1118"/>
    <cellStyle name="差_县市旗测算-新科目（20080626）_县市旗测算-新科目（含人口规模效应）" xfId="1119"/>
    <cellStyle name="差_县市旗测算-新科目（20080626）_县市旗测算-新科目（含人口规模效应）_03_2010年各地区一般预算平衡表" xfId="1120"/>
    <cellStyle name="警告文本 3 2" xfId="1121"/>
    <cellStyle name="差_县市旗测算-新科目（20080627）_03_2010年各地区一般预算平衡表" xfId="1122"/>
    <cellStyle name="差_县市旗测算-新科目（20080627）_不含人员经费系数" xfId="1123"/>
    <cellStyle name="常规 2 2 3 3" xfId="1124"/>
    <cellStyle name="差_县市旗测算-新科目（20080627）_不含人员经费系数_03_2010年各地区一般预算平衡表" xfId="1125"/>
    <cellStyle name="差_县市旗测算-新科目（20080627）_不含人员经费系数_财力性转移支付2010年预算参考数_03_2010年各地区一般预算平衡表" xfId="1126"/>
    <cellStyle name="输出 5_州本级" xfId="1127"/>
    <cellStyle name="差_县市旗测算-新科目（20080627）_财力性转移支付2010年预算参考数_03_2010年各地区一般预算平衡表" xfId="1128"/>
    <cellStyle name="差_县市旗测算-新科目（20080627）_民生政策最低支出需求" xfId="1129"/>
    <cellStyle name="差_县市旗测算-新科目（20080627）_民生政策最低支出需求_财力性转移支付2010年预算参考数_03_2010年各地区一般预算平衡表" xfId="1130"/>
    <cellStyle name="好_县区合并测算20080421_03_2010年各地区一般预算平衡表" xfId="1131"/>
    <cellStyle name="差_行政(燃修费)_不含人员经费系数" xfId="1132"/>
    <cellStyle name="常规 47" xfId="1133"/>
    <cellStyle name="差_行政(燃修费)_不含人员经费系数_财力性转移支付2010年预算参考数" xfId="1134"/>
    <cellStyle name="差_行政(燃修费)_不含人员经费系数_财力性转移支付2010年预算参考数_03_2010年各地区一般预算平衡表" xfId="1135"/>
    <cellStyle name="差_行政(燃修费)_财力性转移支付2010年预算参考数_03_2010年各地区一般预算平衡表" xfId="1136"/>
    <cellStyle name="差_行政(燃修费)_民生政策最低支出需求_财力性转移支付2010年预算参考数_03_2010年各地区一般预算平衡表" xfId="1137"/>
    <cellStyle name="差_行政(燃修费)_县市旗测算-新科目（含人口规模效应）" xfId="1138"/>
    <cellStyle name="好_市辖区测算20080510_民生政策最低支出需求_03_2010年各地区一般预算平衡表" xfId="1139"/>
    <cellStyle name="差_行政（人员）" xfId="1140"/>
    <cellStyle name="差_行政（人员）_03_2010年各地区一般预算平衡表" xfId="1141"/>
    <cellStyle name="输入 3" xfId="1142"/>
    <cellStyle name="常规 2 9" xfId="1143"/>
    <cellStyle name="差_行政（人员）_不含人员经费系数" xfId="1144"/>
    <cellStyle name="差_行政（人员）_不含人员经费系数_03_2010年各地区一般预算平衡表" xfId="1145"/>
    <cellStyle name="差_行政（人员）_不含人员经费系数_财力性转移支付2010年预算参考数" xfId="1146"/>
    <cellStyle name="差_行政（人员）_财力性转移支付2010年预算参考数_03_2010年各地区一般预算平衡表" xfId="1147"/>
    <cellStyle name="差_行政（人员）_民生政策最低支出需求" xfId="1148"/>
    <cellStyle name="差_行政（人员）_民生政策最低支出需求_03_2010年各地区一般预算平衡表" xfId="1149"/>
    <cellStyle name="差_行政（人员）_民生政策最低支出需求_财力性转移支付2010年预算参考数" xfId="1150"/>
    <cellStyle name="差_行政（人员）_县市旗测算-新科目（含人口规模效应）_03_2010年各地区一般预算平衡表" xfId="1151"/>
    <cellStyle name="差_行政（人员）_县市旗测算-新科目（含人口规模效应）_财力性转移支付2010年预算参考数_03_2010年各地区一般预算平衡表" xfId="1152"/>
    <cellStyle name="差_行政公检法测算_不含人员经费系数_03_2010年各地区一般预算平衡表" xfId="1153"/>
    <cellStyle name="好_农林水和城市维护标准支出20080505－县区合计" xfId="1154"/>
    <cellStyle name="差_行政公检法测算_财力性转移支付2010年预算参考数" xfId="1155"/>
    <cellStyle name="差_行政公检法测算_民生政策最低支出需求" xfId="1156"/>
    <cellStyle name="输出 3" xfId="1157"/>
    <cellStyle name="差_行政公检法测算_民生政策最低支出需求_03_2010年各地区一般预算平衡表" xfId="1158"/>
    <cellStyle name="差_行政公检法测算_民生政策最低支出需求_财力性转移支付2010年预算参考数" xfId="1159"/>
    <cellStyle name="差_行政公检法测算_县市旗测算-新科目（含人口规模效应）_财力性转移支付2010年预算参考数" xfId="1160"/>
    <cellStyle name="差_一般预算支出口径剔除表" xfId="1161"/>
    <cellStyle name="差_重点民生支出需求测算表社保（农村低保）081112" xfId="1162"/>
    <cellStyle name="差_自行调整差异系数顺序_03_2010年各地区一般预算平衡表" xfId="1163"/>
    <cellStyle name="差_自行调整差异系数顺序_财力性转移支付2010年预算参考数" xfId="1164"/>
    <cellStyle name="好_文体广播事业(按照总人口测算）—20080416_财力性转移支付2010年预算参考数" xfId="1165"/>
    <cellStyle name="差_自行调整差异系数顺序_财力性转移支付2010年预算参考数_03_2010年各地区一般预算平衡表" xfId="1166"/>
    <cellStyle name="常规 10" xfId="1167"/>
    <cellStyle name="常规 11 2" xfId="1168"/>
    <cellStyle name="常规 11_财力性转移支付2009年预算参考数" xfId="1169"/>
    <cellStyle name="好_农林水和城市维护标准支出20080505－县区合计_县市旗测算-新科目（含人口规模效应）" xfId="1170"/>
    <cellStyle name="好 4 2" xfId="1171"/>
    <cellStyle name="常规 12" xfId="1172"/>
    <cellStyle name="千位分隔[0]_2008年州财政追加安排待纳入调整预算项目情况表(高宇航)" xfId="1173"/>
    <cellStyle name="好 4 3" xfId="1174"/>
    <cellStyle name="常规 13" xfId="1175"/>
    <cellStyle name="常规 20" xfId="1176"/>
    <cellStyle name="常规 15" xfId="1177"/>
    <cellStyle name="好_行政（人员）_民生政策最低支出需求" xfId="1178"/>
    <cellStyle name="检查单元格 2 2 2" xfId="1179"/>
    <cellStyle name="常规 21" xfId="1180"/>
    <cellStyle name="常规 16" xfId="1181"/>
    <cellStyle name="注释 4 2" xfId="1182"/>
    <cellStyle name="好_青海 缺口县区测算(地方填报)_财力性转移支付2010年预算参考数_03_2010年各地区一般预算平衡表" xfId="1183"/>
    <cellStyle name="常规 22" xfId="1184"/>
    <cellStyle name="常规 17" xfId="1185"/>
    <cellStyle name="注释 4 4" xfId="1186"/>
    <cellStyle name="常规 24" xfId="1187"/>
    <cellStyle name="常规 19" xfId="1188"/>
    <cellStyle name="常规 19 2" xfId="1189"/>
    <cellStyle name="常规 2" xfId="1190"/>
    <cellStyle name="常规 2 10" xfId="1191"/>
    <cellStyle name="常规 2 2 2" xfId="1192"/>
    <cellStyle name="常规 2 2 2 2 2" xfId="1193"/>
    <cellStyle name="常规 2 2 2 2_州本级" xfId="1194"/>
    <cellStyle name="输出 3 2" xfId="1195"/>
    <cellStyle name="好_03昭通" xfId="1196"/>
    <cellStyle name="常规 2 2 2_州本级" xfId="1197"/>
    <cellStyle name="好_分析缺口率_财力性转移支付2010年预算参考数_03_2010年各地区一般预算平衡表" xfId="1198"/>
    <cellStyle name="常规 2 2 3" xfId="1199"/>
    <cellStyle name="常规 2 2 3 2" xfId="1200"/>
    <cellStyle name="常规 2 2 3_州本级" xfId="1201"/>
    <cellStyle name="常规 2 2 4" xfId="1202"/>
    <cellStyle name="常规 2 2 5" xfId="1203"/>
    <cellStyle name="常规 2 3" xfId="1204"/>
    <cellStyle name="常规 2 3 2" xfId="1205"/>
    <cellStyle name="适中 2_州本级" xfId="1206"/>
    <cellStyle name="常规 2 3 2 2" xfId="1207"/>
    <cellStyle name="常规 2 3 2 2 2" xfId="1208"/>
    <cellStyle name="好_行政(燃修费)_县市旗测算-新科目（含人口规模效应）_财力性转移支付2010年预算参考数" xfId="1209"/>
    <cellStyle name="好_核定人数下发表_财力性转移支付2010年预算参考数_03_2010年各地区一般预算平衡表" xfId="1210"/>
    <cellStyle name="常规 2 3 2 2_州本级" xfId="1211"/>
    <cellStyle name="常规 2 3 2 4" xfId="1212"/>
    <cellStyle name="好_2006年水利统计指标统计表" xfId="1213"/>
    <cellStyle name="常规 2 3 2_州本级" xfId="1214"/>
    <cellStyle name="好_县市旗测算-新科目（20080626）_03_2010年各地区一般预算平衡表" xfId="1215"/>
    <cellStyle name="常规 2 3 3" xfId="1216"/>
    <cellStyle name="常规 2 3 3 2" xfId="1217"/>
    <cellStyle name="常规 2 3 3 3" xfId="1218"/>
    <cellStyle name="常规 2 3 4" xfId="1219"/>
    <cellStyle name="常规 2 3 5" xfId="1220"/>
    <cellStyle name="常规 2 4" xfId="1221"/>
    <cellStyle name="适中 3_州本级" xfId="1222"/>
    <cellStyle name="常规 2 4 2 2" xfId="1223"/>
    <cellStyle name="常规 2 4 3" xfId="1224"/>
    <cellStyle name="常规 2 4 4" xfId="1225"/>
    <cellStyle name="好_行政（人员）_县市旗测算-新科目（含人口规模效应）_财力性转移支付2010年预算参考数_03_2010年各地区一般预算平衡表" xfId="1226"/>
    <cellStyle name="常规 2 4_州本级" xfId="1227"/>
    <cellStyle name="常规 2 5" xfId="1228"/>
    <cellStyle name="常规 2 5 2" xfId="1229"/>
    <cellStyle name="常规 3 2 2_州本级" xfId="1230"/>
    <cellStyle name="适中 4_州本级" xfId="1231"/>
    <cellStyle name="检查单元格 6" xfId="1232"/>
    <cellStyle name="常规 2 5 2 2" xfId="1233"/>
    <cellStyle name="计算 2 3" xfId="1234"/>
    <cellStyle name="常规 2 5 2_州本级" xfId="1235"/>
    <cellStyle name="常规 2 5 3" xfId="1236"/>
    <cellStyle name="常规 2 5 4" xfId="1237"/>
    <cellStyle name="常规 2 5_州本级" xfId="1238"/>
    <cellStyle name="常规 2 6" xfId="1239"/>
    <cellStyle name="适中 5_州本级" xfId="1240"/>
    <cellStyle name="常规 2 6 2 2" xfId="1241"/>
    <cellStyle name="好_2008年一般预算支出预计" xfId="1242"/>
    <cellStyle name="常规 2 6 3" xfId="1243"/>
    <cellStyle name="常规 2 7 3" xfId="1244"/>
    <cellStyle name="常规 25" xfId="1245"/>
    <cellStyle name="常规 31" xfId="1246"/>
    <cellStyle name="常规 26" xfId="1247"/>
    <cellStyle name="常规 33" xfId="1248"/>
    <cellStyle name="常规 28" xfId="1249"/>
    <cellStyle name="输出 4 2" xfId="1250"/>
    <cellStyle name="常规 3" xfId="1251"/>
    <cellStyle name="适中 4" xfId="1252"/>
    <cellStyle name="常规 3 2 2" xfId="1253"/>
    <cellStyle name="适中 4 2" xfId="1254"/>
    <cellStyle name="常规 3 2 2 2" xfId="1255"/>
    <cellStyle name="适中 6" xfId="1256"/>
    <cellStyle name="常规 3 2 4" xfId="1257"/>
    <cellStyle name="好_市辖区测算-新科目（20080626）_县市旗测算-新科目（含人口规模效应）_03_2010年各地区一般预算平衡表" xfId="1258"/>
    <cellStyle name="好_县市旗测算-新科目（20080627）_03_2010年各地区一般预算平衡表" xfId="1259"/>
    <cellStyle name="常规 3 2_州本级" xfId="1260"/>
    <cellStyle name="常规 3 3 2" xfId="1261"/>
    <cellStyle name="好_12滨州_03_2010年各地区一般预算平衡表" xfId="1262"/>
    <cellStyle name="好_文体广播部门" xfId="1263"/>
    <cellStyle name="常规 3 3 2 2" xfId="1264"/>
    <cellStyle name="常规_2007年云南省向人大报送政府收支预算表格式编制过程表" xfId="1265"/>
    <cellStyle name="常规 3 3 3" xfId="1266"/>
    <cellStyle name="常规 3 3 4" xfId="1267"/>
    <cellStyle name="常规 3 3_州本级" xfId="1268"/>
    <cellStyle name="好_2007一般预算支出口径剔除表_03_2010年各地区一般预算平衡表" xfId="1269"/>
    <cellStyle name="常规 3 4 2" xfId="1270"/>
    <cellStyle name="输入 4_州本级" xfId="1271"/>
    <cellStyle name="常规 3 5" xfId="1272"/>
    <cellStyle name="输入 3 4" xfId="1273"/>
    <cellStyle name="输出 4 2_州本级" xfId="1274"/>
    <cellStyle name="常规 3_州本级" xfId="1275"/>
    <cellStyle name="常规 34" xfId="1276"/>
    <cellStyle name="常规 36" xfId="1277"/>
    <cellStyle name="常规 37" xfId="1278"/>
    <cellStyle name="常规 38" xfId="1279"/>
    <cellStyle name="输出 4 3" xfId="1280"/>
    <cellStyle name="好_总人口_财力性转移支付2010年预算参考数" xfId="1281"/>
    <cellStyle name="常规 4" xfId="1282"/>
    <cellStyle name="好_汇总表4_财力性转移支付2010年预算参考数" xfId="1283"/>
    <cellStyle name="常规 4 2" xfId="1284"/>
    <cellStyle name="常规 6 4" xfId="1285"/>
    <cellStyle name="常规 4 2 2 2" xfId="1286"/>
    <cellStyle name="常规 4 2 2_州本级" xfId="1287"/>
    <cellStyle name="常规 4 2 4" xfId="1288"/>
    <cellStyle name="常规 4 2_州本级" xfId="1289"/>
    <cellStyle name="常规 4 3" xfId="1290"/>
    <cellStyle name="好_县市旗测算20080508_财力性转移支付2010年预算参考数" xfId="1291"/>
    <cellStyle name="常规 5 4" xfId="1292"/>
    <cellStyle name="常规 4 3 2" xfId="1293"/>
    <cellStyle name="常规 4 3 2 2" xfId="1294"/>
    <cellStyle name="链接单元格 2" xfId="1295"/>
    <cellStyle name="常规 4 3 2_州本级" xfId="1296"/>
    <cellStyle name="常规 4 3 3" xfId="1297"/>
    <cellStyle name="常规 4 3 4" xfId="1298"/>
    <cellStyle name="注释 2 3" xfId="1299"/>
    <cellStyle name="常规 4 3_州本级" xfId="1300"/>
    <cellStyle name="好 3 3" xfId="1301"/>
    <cellStyle name="常规 4_2008年横排表0721" xfId="1302"/>
    <cellStyle name="常规 45" xfId="1303"/>
    <cellStyle name="常规 5 2" xfId="1304"/>
    <cellStyle name="常规 5 2 2" xfId="1305"/>
    <cellStyle name="好_汇总表4_03_2010年各地区一般预算平衡表" xfId="1306"/>
    <cellStyle name="常规 5 2_州本级" xfId="1307"/>
    <cellStyle name="常规 5 3" xfId="1308"/>
    <cellStyle name="常规 5_州本级" xfId="1309"/>
    <cellStyle name="常规 54" xfId="1310"/>
    <cellStyle name="好 5 3" xfId="1311"/>
    <cellStyle name="常规 58" xfId="1312"/>
    <cellStyle name="常规 6" xfId="1313"/>
    <cellStyle name="好_2006年27重庆" xfId="1314"/>
    <cellStyle name="常规 6 2" xfId="1315"/>
    <cellStyle name="汇总 2 2_州本级" xfId="1316"/>
    <cellStyle name="常规 6 2 2" xfId="1317"/>
    <cellStyle name="常规 6 2_州本级" xfId="1318"/>
    <cellStyle name="好_人员工资和公用经费2_财力性转移支付2010年预算参考数" xfId="1319"/>
    <cellStyle name="好_财政供养人员" xfId="1320"/>
    <cellStyle name="常规 6 3" xfId="1321"/>
    <cellStyle name="好_教育(按照总人口测算）—20080416_县市旗测算-新科目（含人口规模效应）" xfId="1322"/>
    <cellStyle name="常规 6_州本级" xfId="1323"/>
    <cellStyle name="计算 3_州本级" xfId="1324"/>
    <cellStyle name="常规 7" xfId="1325"/>
    <cellStyle name="常规 7 2" xfId="1326"/>
    <cellStyle name="好_县区合并测算20080423(按照各省比重）" xfId="1327"/>
    <cellStyle name="常规 70" xfId="1328"/>
    <cellStyle name="常规 71" xfId="1329"/>
    <cellStyle name="注释 5 2" xfId="1330"/>
    <cellStyle name="常规 72" xfId="1331"/>
    <cellStyle name="注释 5 3" xfId="1332"/>
    <cellStyle name="常规 73" xfId="1333"/>
    <cellStyle name="常规 80" xfId="1334"/>
    <cellStyle name="常规 75" xfId="1335"/>
    <cellStyle name="常规 82" xfId="1336"/>
    <cellStyle name="常规 77" xfId="1337"/>
    <cellStyle name="常规 83" xfId="1338"/>
    <cellStyle name="常规 78" xfId="1339"/>
    <cellStyle name="常规 8" xfId="1340"/>
    <cellStyle name="常规_2004年基金预算(二稿)" xfId="1341"/>
    <cellStyle name="常规_2007年云南省向人大报送政府收支预算表格式编制过程表 2" xfId="1342"/>
    <cellStyle name="链接单元格 5_州本级" xfId="1343"/>
    <cellStyle name="常规_2007年云南省向人大报送政府收支预算表格式编制过程表 3" xfId="1344"/>
    <cellStyle name="常规_2017年预算草案附表（20170106定稿） " xfId="1345"/>
    <cellStyle name="输入 3 2 2" xfId="1346"/>
    <cellStyle name="常规_德宏州2005年地方预算(代报简表)" xfId="1347"/>
    <cellStyle name="常规_录入表" xfId="1348"/>
    <cellStyle name="超级链接" xfId="1349"/>
    <cellStyle name="计算 3 2 2" xfId="1350"/>
    <cellStyle name="归盒啦_95" xfId="1351"/>
    <cellStyle name="好 2" xfId="1352"/>
    <cellStyle name="好_县市旗测算-新科目（20080627）_民生政策最低支出需求" xfId="1353"/>
    <cellStyle name="好 2 2" xfId="1354"/>
    <cellStyle name="好 2 2 2" xfId="1355"/>
    <cellStyle name="好 2 2_州本级" xfId="1356"/>
    <cellStyle name="好 2 3" xfId="1357"/>
    <cellStyle name="好 2_州本级" xfId="1358"/>
    <cellStyle name="好 3" xfId="1359"/>
    <cellStyle name="好 3 2" xfId="1360"/>
    <cellStyle name="好 3 2_州本级" xfId="1361"/>
    <cellStyle name="好 3 4" xfId="1362"/>
    <cellStyle name="好 3_州本级" xfId="1363"/>
    <cellStyle name="好 4 2 2" xfId="1364"/>
    <cellStyle name="好_行政(燃修费)_财力性转移支付2010年预算参考数_03_2010年各地区一般预算平衡表" xfId="1365"/>
    <cellStyle name="好 4 2_州本级" xfId="1366"/>
    <cellStyle name="好 4_州本级" xfId="1367"/>
    <cellStyle name="好_30云南_1_财力性转移支付2010年预算参考数_03_2010年各地区一般预算平衡表" xfId="1368"/>
    <cellStyle name="好_05潍坊" xfId="1369"/>
    <cellStyle name="好_09黑龙江" xfId="1370"/>
    <cellStyle name="好_09黑龙江_03_2010年各地区一般预算平衡表" xfId="1371"/>
    <cellStyle name="好_09黑龙江_财力性转移支付2010年预算参考数" xfId="1372"/>
    <cellStyle name="好_09黑龙江_财力性转移支付2010年预算参考数_03_2010年各地区一般预算平衡表" xfId="1373"/>
    <cellStyle name="好_1" xfId="1374"/>
    <cellStyle name="霓付 [0]_ +Foil &amp; -FOIL &amp; PAPER" xfId="1375"/>
    <cellStyle name="好_1_03_2010年各地区一般预算平衡表" xfId="1376"/>
    <cellStyle name="好_1_财力性转移支付2010年预算参考数" xfId="1377"/>
    <cellStyle name="好_文体广播事业(按照总人口测算）—20080416_不含人员经费系数_03_2010年各地区一般预算平衡表" xfId="1378"/>
    <cellStyle name="好_1110洱源县_03_2010年各地区一般预算平衡表" xfId="1379"/>
    <cellStyle name="好_文体广播事业(按照总人口测算）—20080416_不含人员经费系数_财力性转移支付2010年预算参考数" xfId="1380"/>
    <cellStyle name="好_1110洱源县_财力性转移支付2010年预算参考数" xfId="1381"/>
    <cellStyle name="好_文体广播事业(按照总人口测算）—20080416_不含人员经费系数_财力性转移支付2010年预算参考数_03_2010年各地区一般预算平衡表" xfId="1382"/>
    <cellStyle name="好_1110洱源县_财力性转移支付2010年预算参考数_03_2010年各地区一般预算平衡表" xfId="1383"/>
    <cellStyle name="好_11大理" xfId="1384"/>
    <cellStyle name="好_11大理_03_2010年各地区一般预算平衡表" xfId="1385"/>
    <cellStyle name="好_11大理_财力性转移支付2010年预算参考数" xfId="1386"/>
    <cellStyle name="好_城建部门" xfId="1387"/>
    <cellStyle name="好_11大理_财力性转移支付2010年预算参考数_03_2010年各地区一般预算平衡表" xfId="1388"/>
    <cellStyle name="链接单元格 3 3" xfId="1389"/>
    <cellStyle name="好_12滨州" xfId="1390"/>
    <cellStyle name="好_12滨州_财力性转移支付2010年预算参考数" xfId="1391"/>
    <cellStyle name="好_12滨州_财力性转移支付2010年预算参考数_03_2010年各地区一般预算平衡表" xfId="1392"/>
    <cellStyle name="好_14安徽_财力性转移支付2010年预算参考数" xfId="1393"/>
    <cellStyle name="好_14安徽_财力性转移支付2010年预算参考数_03_2010年各地区一般预算平衡表" xfId="1394"/>
    <cellStyle name="好_危改资金测算_财力性转移支付2010年预算参考数_03_2010年各地区一般预算平衡表" xfId="1395"/>
    <cellStyle name="好_2" xfId="1396"/>
    <cellStyle name="好_2_财力性转移支付2010年预算参考数" xfId="1397"/>
    <cellStyle name="好_2_财力性转移支付2010年预算参考数_03_2010年各地区一般预算平衡表" xfId="1398"/>
    <cellStyle name="好_2006年22湖南" xfId="1399"/>
    <cellStyle name="好_2006年22湖南_03_2010年各地区一般预算平衡表" xfId="1400"/>
    <cellStyle name="好_2006年22湖南_财力性转移支付2010年预算参考数_03_2010年各地区一般预算平衡表" xfId="1401"/>
    <cellStyle name="好_2006年27重庆_03_2010年各地区一般预算平衡表" xfId="1402"/>
    <cellStyle name="好_县区合并测算20080423(按照各省比重）_不含人员经费系数_03_2010年各地区一般预算平衡表" xfId="1403"/>
    <cellStyle name="好_成本差异系数_财力性转移支付2010年预算参考数_03_2010年各地区一般预算平衡表" xfId="1404"/>
    <cellStyle name="好_2006年27重庆_财力性转移支付2010年预算参考数" xfId="1405"/>
    <cellStyle name="解释性文本 4 2" xfId="1406"/>
    <cellStyle name="好_2006年27重庆_财力性转移支付2010年预算参考数_03_2010年各地区一般预算平衡表" xfId="1407"/>
    <cellStyle name="好_县区合并测算20080421_县市旗测算-新科目（含人口规模效应）_03_2010年各地区一般预算平衡表" xfId="1408"/>
    <cellStyle name="好_2006年28四川" xfId="1409"/>
    <cellStyle name="好_2006年28四川_03_2010年各地区一般预算平衡表" xfId="1410"/>
    <cellStyle name="检查单元格 2_州本级" xfId="1411"/>
    <cellStyle name="好_2006年28四川_财力性转移支付2010年预算参考数_03_2010年各地区一般预算平衡表" xfId="1412"/>
    <cellStyle name="好_2006年30云南" xfId="1413"/>
    <cellStyle name="好_2006年33甘肃" xfId="1414"/>
    <cellStyle name="好_2006年34青海" xfId="1415"/>
    <cellStyle name="好_2006年34青海_财力性转移支付2010年预算参考数" xfId="1416"/>
    <cellStyle name="好_2006年34青海_财力性转移支付2010年预算参考数_03_2010年各地区一般预算平衡表" xfId="1417"/>
    <cellStyle name="好_测算结果_财力性转移支付2010年预算参考数" xfId="1418"/>
    <cellStyle name="好_2006年全省财力计算表（中央、决算）" xfId="1419"/>
    <cellStyle name="警告文本 2 2_州本级" xfId="1420"/>
    <cellStyle name="好_2006年水利统计指标统计表_财力性转移支付2010年预算参考数" xfId="1421"/>
    <cellStyle name="好_2006年水利统计指标统计表_财力性转移支付2010年预算参考数_03_2010年各地区一般预算平衡表" xfId="1422"/>
    <cellStyle name="好_2007年收支情况及2008年收支预计表(汇总表)_03_2010年各地区一般预算平衡表" xfId="1423"/>
    <cellStyle name="好_2007年收支情况及2008年收支预计表(汇总表)_财力性转移支付2010年预算参考数" xfId="1424"/>
    <cellStyle name="好_2007年收支情况及2008年收支预计表(汇总表)_财力性转移支付2010年预算参考数_03_2010年各地区一般预算平衡表" xfId="1425"/>
    <cellStyle name="好_2007年一般预算支出剔除_03_2010年各地区一般预算平衡表" xfId="1426"/>
    <cellStyle name="好_2008年全省汇总收支计算表" xfId="1427"/>
    <cellStyle name="好_2008年全省汇总收支计算表_03_2010年各地区一般预算平衡表" xfId="1428"/>
    <cellStyle name="好_2008年全省汇总收支计算表_财力性转移支付2010年预算参考数" xfId="1429"/>
    <cellStyle name="好_县市旗测算-新科目（20080627）_财力性转移支付2010年预算参考数" xfId="1430"/>
    <cellStyle name="输出 3 4" xfId="1431"/>
    <cellStyle name="콤마 [0]_BOILER-CO1" xfId="1432"/>
    <cellStyle name="好_市辖区测算-新科目（20080626）_县市旗测算-新科目（含人口规模效应）_财力性转移支付2010年预算参考数" xfId="1433"/>
    <cellStyle name="好_2008年预计支出与2007年对比" xfId="1434"/>
    <cellStyle name="好_行政公检法测算_县市旗测算-新科目（含人口规模效应）_03_2010年各地区一般预算平衡表" xfId="1435"/>
    <cellStyle name="好_2008年支出调整_财力性转移支付2010年预算参考数" xfId="1436"/>
    <cellStyle name="好_2008年支出调整_财力性转移支付2010年预算参考数_03_2010年各地区一般预算平衡表" xfId="1437"/>
    <cellStyle name="好_20河南" xfId="1438"/>
    <cellStyle name="好_20河南_03_2010年各地区一般预算平衡表" xfId="1439"/>
    <cellStyle name="好_20河南_财力性转移支付2010年预算参考数" xfId="1440"/>
    <cellStyle name="好_20河南_财力性转移支付2010年预算参考数_03_2010年各地区一般预算平衡表" xfId="1441"/>
    <cellStyle name="好_22湖南" xfId="1442"/>
    <cellStyle name="好_22湖南_03_2010年各地区一般预算平衡表" xfId="1443"/>
    <cellStyle name="适中 2" xfId="1444"/>
    <cellStyle name="好_22湖南_财力性转移支付2010年预算参考数" xfId="1445"/>
    <cellStyle name="好_22湖南_财力性转移支付2010年预算参考数_03_2010年各地区一般预算平衡表" xfId="1446"/>
    <cellStyle name="好_27重庆" xfId="1447"/>
    <cellStyle name="好_27重庆_03_2010年各地区一般预算平衡表" xfId="1448"/>
    <cellStyle name="好_27重庆_财力性转移支付2010年预算参考数" xfId="1449"/>
    <cellStyle name="好_28四川" xfId="1450"/>
    <cellStyle name="好_教育(按照总人口测算）—20080416_财力性转移支付2010年预算参考数" xfId="1451"/>
    <cellStyle name="好_28四川_03_2010年各地区一般预算平衡表" xfId="1452"/>
    <cellStyle name="好_28四川_财力性转移支付2010年预算参考数" xfId="1453"/>
    <cellStyle name="好_28四川_财力性转移支付2010年预算参考数_03_2010年各地区一般预算平衡表" xfId="1454"/>
    <cellStyle name="好_30云南" xfId="1455"/>
    <cellStyle name="好_30云南_1" xfId="1456"/>
    <cellStyle name="数字" xfId="1457"/>
    <cellStyle name="好_30云南_1_财力性转移支付2010年预算参考数" xfId="1458"/>
    <cellStyle name="好_32陕西" xfId="1459"/>
    <cellStyle name="好_33甘肃" xfId="1460"/>
    <cellStyle name="好_34青海" xfId="1461"/>
    <cellStyle name="好_34青海_03_2010年各地区一般预算平衡表" xfId="1462"/>
    <cellStyle name="好_其他部门(按照总人口测算）—20080416_不含人员经费系数" xfId="1463"/>
    <cellStyle name="好_教育(按照总人口测算）—20080416_不含人员经费系数_财力性转移支付2010年预算参考数_03_2010年各地区一般预算平衡表" xfId="1464"/>
    <cellStyle name="好_34青海_1" xfId="1465"/>
    <cellStyle name="好_其他部门(按照总人口测算）—20080416_不含人员经费系数_03_2010年各地区一般预算平衡表" xfId="1466"/>
    <cellStyle name="好_34青海_1_03_2010年各地区一般预算平衡表" xfId="1467"/>
    <cellStyle name="好_其他部门(按照总人口测算）—20080416_不含人员经费系数_财力性转移支付2010年预算参考数" xfId="1468"/>
    <cellStyle name="好_34青海_1_财力性转移支付2010年预算参考数" xfId="1469"/>
    <cellStyle name="好_其他部门(按照总人口测算）—20080416_不含人员经费系数_财力性转移支付2010年预算参考数_03_2010年各地区一般预算平衡表" xfId="1470"/>
    <cellStyle name="好_34青海_1_财力性转移支付2010年预算参考数_03_2010年各地区一般预算平衡表" xfId="1471"/>
    <cellStyle name="好_34青海_财力性转移支付2010年预算参考数" xfId="1472"/>
    <cellStyle name="好_34青海_财力性转移支付2010年预算参考数_03_2010年各地区一般预算平衡表" xfId="1473"/>
    <cellStyle name="好_5334_2006年迪庆县级财政报表附表" xfId="1474"/>
    <cellStyle name="好_Book1" xfId="1475"/>
    <cellStyle name="好_Book1_财力性转移支付2010年预算参考数" xfId="1476"/>
    <cellStyle name="注释 3 2 2" xfId="1477"/>
    <cellStyle name="好_危改资金测算_财力性转移支付2010年预算参考数" xfId="1478"/>
    <cellStyle name="好_Book1_财力性转移支付2010年预算参考数_03_2010年各地区一般预算平衡表" xfId="1479"/>
    <cellStyle name="好_Book2" xfId="1480"/>
    <cellStyle name="好_Book2_03_2010年各地区一般预算平衡表" xfId="1481"/>
    <cellStyle name="好_Book2_财力性转移支付2010年预算参考数_03_2010年各地区一般预算平衡表" xfId="1482"/>
    <cellStyle name="输出 2" xfId="1483"/>
    <cellStyle name="好_gdp" xfId="1484"/>
    <cellStyle name="好_M01-2(州市补助收入)" xfId="1485"/>
    <cellStyle name="好_安徽 缺口县区测算(地方填报)1" xfId="1486"/>
    <cellStyle name="好_安徽 缺口县区测算(地方填报)1_03_2010年各地区一般预算平衡表" xfId="1487"/>
    <cellStyle name="好_安徽 缺口县区测算(地方填报)1_财力性转移支付2010年预算参考数" xfId="1488"/>
    <cellStyle name="好_安徽 缺口县区测算(地方填报)1_财力性转移支付2010年预算参考数_03_2010年各地区一般预算平衡表" xfId="1489"/>
    <cellStyle name="好_不含人员经费系数" xfId="1490"/>
    <cellStyle name="好_财政供养人员_财力性转移支付2010年预算参考数" xfId="1491"/>
    <cellStyle name="好_财政供养人员_财力性转移支付2010年预算参考数_03_2010年各地区一般预算平衡表" xfId="1492"/>
    <cellStyle name="好_附表_03_2010年各地区一般预算平衡表" xfId="1493"/>
    <cellStyle name="好_测算结果" xfId="1494"/>
    <cellStyle name="好_测算结果_03_2010年各地区一般预算平衡表" xfId="1495"/>
    <cellStyle name="好_测算结果_财力性转移支付2010年预算参考数_03_2010年各地区一般预算平衡表" xfId="1496"/>
    <cellStyle name="烹拳 [0]_ +Foil &amp; -FOIL &amp; PAPER" xfId="1497"/>
    <cellStyle name="好_测算结果汇总" xfId="1498"/>
    <cellStyle name="好_测算结果汇总_03_2010年各地区一般预算平衡表" xfId="1499"/>
    <cellStyle name="好_缺口县区测算(财政部标准)_03_2010年各地区一般预算平衡表" xfId="1500"/>
    <cellStyle name="好_测算结果汇总_财力性转移支付2010年预算参考数_03_2010年各地区一般预算平衡表" xfId="1501"/>
    <cellStyle name="好_成本差异系数" xfId="1502"/>
    <cellStyle name="好_成本差异系数（含人口规模）" xfId="1503"/>
    <cellStyle name="输入 2 2 2" xfId="1504"/>
    <cellStyle name="好_成本差异系数（含人口规模）_03_2010年各地区一般预算平衡表" xfId="1505"/>
    <cellStyle name="好_成本差异系数（含人口规模）_财力性转移支付2010年预算参考数" xfId="1506"/>
    <cellStyle name="好_成本差异系数（含人口规模）_财力性转移支付2010年预算参考数_03_2010年各地区一般预算平衡表" xfId="1507"/>
    <cellStyle name="好_县区合并测算20080423(按照各省比重）_不含人员经费系数" xfId="1508"/>
    <cellStyle name="好_成本差异系数_财力性转移支付2010年预算参考数" xfId="1509"/>
    <cellStyle name="好_第五部分(才淼、饶永宏）" xfId="1510"/>
    <cellStyle name="好_检验表（调整后）" xfId="1511"/>
    <cellStyle name="好_分析缺口率" xfId="1512"/>
    <cellStyle name="好_分析缺口率_03_2010年各地区一般预算平衡表" xfId="1513"/>
    <cellStyle name="好_分析缺口率_财力性转移支付2010年预算参考数" xfId="1514"/>
    <cellStyle name="好_分县成本差异系数" xfId="1515"/>
    <cellStyle name="好_分县成本差异系数_03_2010年各地区一般预算平衡表" xfId="1516"/>
    <cellStyle name="好_分县成本差异系数_不含人员经费系数" xfId="1517"/>
    <cellStyle name="好_分县成本差异系数_不含人员经费系数_财力性转移支付2010年预算参考数" xfId="1518"/>
    <cellStyle name="好_分县成本差异系数_财力性转移支付2010年预算参考数_03_2010年各地区一般预算平衡表" xfId="1519"/>
    <cellStyle name="好_县区合并测算20080421_县市旗测算-新科目（含人口规模效应）_财力性转移支付2010年预算参考数" xfId="1520"/>
    <cellStyle name="好_分县成本差异系数_民生政策最低支出需求" xfId="1521"/>
    <cellStyle name="好_附表_财力性转移支付2010年预算参考数_03_2010年各地区一般预算平衡表" xfId="1522"/>
    <cellStyle name="好_分县成本差异系数_民生政策最低支出需求_财力性转移支付2010年预算参考数" xfId="1523"/>
    <cellStyle name="好_文体广播事业(按照总人口测算）—20080416_财力性转移支付2010年预算参考数_03_2010年各地区一般预算平衡表" xfId="1524"/>
    <cellStyle name="好_附表" xfId="1525"/>
    <cellStyle name="好_附表_财力性转移支付2010年预算参考数" xfId="1526"/>
    <cellStyle name="好_河南 缺口县区测算(地方填报)" xfId="1527"/>
    <cellStyle name="好_河南 缺口县区测算(地方填报)_财力性转移支付2010年预算参考数" xfId="1528"/>
    <cellStyle name="好_河南 缺口县区测算(地方填报)_财力性转移支付2010年预算参考数_03_2010年各地区一般预算平衡表" xfId="1529"/>
    <cellStyle name="好_河南 缺口县区测算(地方填报白)_03_2010年各地区一般预算平衡表" xfId="1530"/>
    <cellStyle name="好_河南 缺口县区测算(地方填报白)_财力性转移支付2010年预算参考数" xfId="1531"/>
    <cellStyle name="好_河南 缺口县区测算(地方填报白)_财力性转移支付2010年预算参考数_03_2010年各地区一般预算平衡表" xfId="1532"/>
    <cellStyle name="好_核定人数对比" xfId="1533"/>
    <cellStyle name="好_丽江汇总" xfId="1534"/>
    <cellStyle name="好_核定人数对比_财力性转移支付2010年预算参考数_03_2010年各地区一般预算平衡表" xfId="1535"/>
    <cellStyle name="好_核定人数下发表" xfId="1536"/>
    <cellStyle name="好_核定人数下发表_03_2010年各地区一般预算平衡表" xfId="1537"/>
    <cellStyle name="好_核定人数下发表_财力性转移支付2010年预算参考数" xfId="1538"/>
    <cellStyle name="好_行政公检法测算_不含人员经费系数_财力性转移支付2010年预算参考数" xfId="1539"/>
    <cellStyle name="好_汇总" xfId="1540"/>
    <cellStyle name="好_行政公检法测算_不含人员经费系数_财力性转移支付2010年预算参考数_03_2010年各地区一般预算平衡表" xfId="1541"/>
    <cellStyle name="好_汇总_03_2010年各地区一般预算平衡表" xfId="1542"/>
    <cellStyle name="好_汇总_财力性转移支付2010年预算参考数" xfId="1543"/>
    <cellStyle name="好_汇总_财力性转移支付2010年预算参考数_03_2010年各地区一般预算平衡表" xfId="1544"/>
    <cellStyle name="解释性文本 3" xfId="1545"/>
    <cellStyle name="好_汇总表" xfId="1546"/>
    <cellStyle name="好_汇总表_03_2010年各地区一般预算平衡表" xfId="1547"/>
    <cellStyle name="好_汇总表_财力性转移支付2010年预算参考数_03_2010年各地区一般预算平衡表" xfId="1548"/>
    <cellStyle name="好_汇总表4" xfId="1549"/>
    <cellStyle name="好_汇总表4_财力性转移支付2010年预算参考数_03_2010年各地区一般预算平衡表" xfId="1550"/>
    <cellStyle name="好_汇总-县级财政报表附表" xfId="1551"/>
    <cellStyle name="好_检验表" xfId="1552"/>
    <cellStyle name="输入 4 3" xfId="1553"/>
    <cellStyle name="好_教育(按照总人口测算）—20080416" xfId="1554"/>
    <cellStyle name="汇总 3 3" xfId="1555"/>
    <cellStyle name="好_教育(按照总人口测算）—20080416_03_2010年各地区一般预算平衡表" xfId="1556"/>
    <cellStyle name="警告文本 4 2 2" xfId="1557"/>
    <cellStyle name="好_教育(按照总人口测算）—20080416_不含人员经费系数" xfId="1558"/>
    <cellStyle name="检查单元格 3_州本级" xfId="1559"/>
    <cellStyle name="好_教育(按照总人口测算）—20080416_不含人员经费系数_03_2010年各地区一般预算平衡表" xfId="1560"/>
    <cellStyle name="好_教育(按照总人口测算）—20080416_财力性转移支付2010年预算参考数_03_2010年各地区一般预算平衡表" xfId="1561"/>
    <cellStyle name="好_教育(按照总人口测算）—20080416_民生政策最低支出需求" xfId="1562"/>
    <cellStyle name="好_教育(按照总人口测算）—20080416_民生政策最低支出需求_03_2010年各地区一般预算平衡表" xfId="1563"/>
    <cellStyle name="好_教育(按照总人口测算）—20080416_县市旗测算-新科目（含人口规模效应）_财力性转移支付2010年预算参考数" xfId="1564"/>
    <cellStyle name="好_卫生(按照总人口测算）—20080416_不含人员经费系数_财力性转移支付2010年预算参考数" xfId="1565"/>
    <cellStyle name="好_民生政策最低支出需求" xfId="1566"/>
    <cellStyle name="好_卫生(按照总人口测算）—20080416_不含人员经费系数_财力性转移支付2010年预算参考数_03_2010年各地区一般预算平衡表" xfId="1567"/>
    <cellStyle name="好_民生政策最低支出需求_03_2010年各地区一般预算平衡表" xfId="1568"/>
    <cellStyle name="汇总 2 2" xfId="1569"/>
    <cellStyle name="好_民生政策最低支出需求_财力性转移支付2010年预算参考数" xfId="1570"/>
    <cellStyle name="好_民生政策最低支出需求_财力性转移支付2010年预算参考数_03_2010年各地区一般预算平衡表" xfId="1571"/>
    <cellStyle name="好_农林水和城市维护标准支出20080505－县区合计_不含人员经费系数_03_2010年各地区一般预算平衡表" xfId="1572"/>
    <cellStyle name="检查单元格 4 4" xfId="1573"/>
    <cellStyle name="好_农林水和城市维护标准支出20080505－县区合计_不含人员经费系数_财力性转移支付2010年预算参考数_03_2010年各地区一般预算平衡表" xfId="1574"/>
    <cellStyle name="好_农林水和城市维护标准支出20080505－县区合计_财力性转移支付2010年预算参考数" xfId="1575"/>
    <cellStyle name="好_县市旗测算-新科目（20080627）_民生政策最低支出需求_财力性转移支付2010年预算参考数" xfId="1576"/>
    <cellStyle name="好_农林水和城市维护标准支出20080505－县区合计_财力性转移支付2010年预算参考数_03_2010年各地区一般预算平衡表" xfId="1577"/>
    <cellStyle name="好_农林水和城市维护标准支出20080505－县区合计_民生政策最低支出需求" xfId="1578"/>
    <cellStyle name="好_农林水和城市维护标准支出20080505－县区合计_民生政策最低支出需求_财力性转移支付2010年预算参考数" xfId="1579"/>
    <cellStyle name="好_农林水和城市维护标准支出20080505－县区合计_民生政策最低支出需求_财力性转移支付2010年预算参考数_03_2010年各地区一般预算平衡表" xfId="1580"/>
    <cellStyle name="好_农林水和城市维护标准支出20080505－县区合计_县市旗测算-新科目（含人口规模效应）_03_2010年各地区一般预算平衡表" xfId="1581"/>
    <cellStyle name="好_农林水和城市维护标准支出20080505－县区合计_县市旗测算-新科目（含人口规模效应）_财力性转移支付2010年预算参考数" xfId="1582"/>
    <cellStyle name="好_农林水和城市维护标准支出20080505－县区合计_县市旗测算-新科目（含人口规模效应）_财力性转移支付2010年预算参考数_03_2010年各地区一般预算平衡表" xfId="1583"/>
    <cellStyle name="好_平邑_财力性转移支付2010年预算参考数" xfId="1584"/>
    <cellStyle name="好_平邑_财力性转移支付2010年预算参考数_03_2010年各地区一般预算平衡表" xfId="1585"/>
    <cellStyle name="好_其他部门(按照总人口测算）—20080416" xfId="1586"/>
    <cellStyle name="好_其他部门(按照总人口测算）—20080416_03_2010年各地区一般预算平衡表" xfId="1587"/>
    <cellStyle name="好_其他部门(按照总人口测算）—20080416_民生政策最低支出需求_03_2010年各地区一般预算平衡表" xfId="1588"/>
    <cellStyle name="好_其他部门(按照总人口测算）—20080416_民生政策最低支出需求_财力性转移支付2010年预算参考数" xfId="1589"/>
    <cellStyle name="好_县市旗测算20080508_民生政策最低支出需求_财力性转移支付2010年预算参考数" xfId="1590"/>
    <cellStyle name="好_其他部门(按照总人口测算）—20080416_民生政策最低支出需求_财力性转移支付2010年预算参考数_03_2010年各地区一般预算平衡表" xfId="1591"/>
    <cellStyle name="好_其他部门(按照总人口测算）—20080416_县市旗测算-新科目（含人口规模效应）" xfId="1592"/>
    <cellStyle name="好_其他部门(按照总人口测算）—20080416_县市旗测算-新科目（含人口规模效应）_03_2010年各地区一般预算平衡表" xfId="1593"/>
    <cellStyle name="好_青海 缺口县区测算(地方填报)" xfId="1594"/>
    <cellStyle name="好_文体广播事业(按照总人口测算）—20080416_民生政策最低支出需求_财力性转移支付2010年预算参考数" xfId="1595"/>
    <cellStyle name="好_青海 缺口县区测算(地方填报)_03_2010年各地区一般预算平衡表" xfId="1596"/>
    <cellStyle name="输出 6" xfId="1597"/>
    <cellStyle name="好_青海 缺口县区测算(地方填报)_财力性转移支付2010年预算参考数" xfId="1598"/>
    <cellStyle name="好_缺口县区测算" xfId="1599"/>
    <cellStyle name="适中 3 2" xfId="1600"/>
    <cellStyle name="好_缺口县区测算(按2007支出增长25%测算)_03_2010年各地区一般预算平衡表" xfId="1601"/>
    <cellStyle name="好_缺口县区测算(按2007支出增长25%测算)_财力性转移支付2010年预算参考数" xfId="1602"/>
    <cellStyle name="好_市辖区测算20080510_不含人员经费系数_财力性转移支付2010年预算参考数" xfId="1603"/>
    <cellStyle name="好_缺口县区测算(按2007支出增长25%测算)_财力性转移支付2010年预算参考数_03_2010年各地区一般预算平衡表" xfId="1604"/>
    <cellStyle name="适中 3" xfId="1605"/>
    <cellStyle name="好_缺口县区测算(按核定人数)" xfId="1606"/>
    <cellStyle name="好_缺口县区测算(按核定人数)_财力性转移支付2010年预算参考数" xfId="1607"/>
    <cellStyle name="好_缺口县区测算(按核定人数)_财力性转移支付2010年预算参考数_03_2010年各地区一般预算平衡表" xfId="1608"/>
    <cellStyle name="好_缺口县区测算(财政部标准)_财力性转移支付2010年预算参考数_03_2010年各地区一般预算平衡表" xfId="1609"/>
    <cellStyle name="好_缺口县区测算_03_2010年各地区一般预算平衡表" xfId="1610"/>
    <cellStyle name="后继超级链接" xfId="1611"/>
    <cellStyle name="好_缺口县区测算_财力性转移支付2010年预算参考数" xfId="1612"/>
    <cellStyle name="好_缺口县区测算_财力性转移支付2010年预算参考数_03_2010年各地区一般预算平衡表" xfId="1613"/>
    <cellStyle name="好_人员工资和公用经费" xfId="1614"/>
    <cellStyle name="好_人员工资和公用经费_03_2010年各地区一般预算平衡表" xfId="1615"/>
    <cellStyle name="好_人员工资和公用经费2" xfId="1616"/>
    <cellStyle name="好_人员工资和公用经费2_03_2010年各地区一般预算平衡表" xfId="1617"/>
    <cellStyle name="好_人员工资和公用经费3_03_2010年各地区一般预算平衡表" xfId="1618"/>
    <cellStyle name="好_山东省民生支出标准_03_2010年各地区一般预算平衡表" xfId="1619"/>
    <cellStyle name="注释 2 4" xfId="1620"/>
    <cellStyle name="好_山东省民生支出标准_财力性转移支付2010年预算参考数" xfId="1621"/>
    <cellStyle name="输入 3 2_州本级" xfId="1622"/>
    <cellStyle name="好_山东省民生支出标准_财力性转移支付2010年预算参考数_03_2010年各地区一般预算平衡表" xfId="1623"/>
    <cellStyle name="好_市辖区测算20080510_03_2010年各地区一般预算平衡表" xfId="1624"/>
    <cellStyle name="好_市辖区测算20080510_财力性转移支付2010年预算参考数" xfId="1625"/>
    <cellStyle name="好_市辖区测算20080510_财力性转移支付2010年预算参考数_03_2010年各地区一般预算平衡表" xfId="1626"/>
    <cellStyle name="好_市辖区测算20080510_民生政策最低支出需求" xfId="1627"/>
    <cellStyle name="好_市辖区测算20080510_民生政策最低支出需求_财力性转移支付2010年预算参考数" xfId="1628"/>
    <cellStyle name="好_同德" xfId="1629"/>
    <cellStyle name="好_市辖区测算20080510_县市旗测算-新科目（含人口规模效应）" xfId="1630"/>
    <cellStyle name="好_同德_03_2010年各地区一般预算平衡表" xfId="1631"/>
    <cellStyle name="好_市辖区测算20080510_县市旗测算-新科目（含人口规模效应）_03_2010年各地区一般预算平衡表" xfId="1632"/>
    <cellStyle name="链接单元格 4" xfId="1633"/>
    <cellStyle name="好_同德_财力性转移支付2010年预算参考数" xfId="1634"/>
    <cellStyle name="好_市辖区测算20080510_县市旗测算-新科目（含人口规模效应）_财力性转移支付2010年预算参考数" xfId="1635"/>
    <cellStyle name="好_市辖区测算-新科目（20080626）_不含人员经费系数_财力性转移支付2010年预算参考数" xfId="1636"/>
    <cellStyle name="好_市辖区测算-新科目（20080626）_财力性转移支付2010年预算参考数" xfId="1637"/>
    <cellStyle name="好_县市旗测算-新科目（20080627）_财力性转移支付2010年预算参考数_03_2010年各地区一般预算平衡表" xfId="1638"/>
    <cellStyle name="통화 [0]_BOILER-CO1" xfId="1639"/>
    <cellStyle name="好_市辖区测算-新科目（20080626）_县市旗测算-新科目（含人口规模效应）_财力性转移支付2010年预算参考数_03_2010年各地区一般预算平衡表" xfId="1640"/>
    <cellStyle name="好_危改资金测算_03_2010年各地区一般预算平衡表" xfId="1641"/>
    <cellStyle name="好_卫生(按照总人口测算）—20080416" xfId="1642"/>
    <cellStyle name="好_卫生(按照总人口测算）—20080416_不含人员经费系数" xfId="1643"/>
    <cellStyle name="好_卫生(按照总人口测算）—20080416_财力性转移支付2010年预算参考数" xfId="1644"/>
    <cellStyle name="好_卫生(按照总人口测算）—20080416_民生政策最低支出需求" xfId="1645"/>
    <cellStyle name="好_卫生(按照总人口测算）—20080416_民生政策最低支出需求_财力性转移支付2010年预算参考数" xfId="1646"/>
    <cellStyle name="好_卫生(按照总人口测算）—20080416_民生政策最低支出需求_财力性转移支付2010年预算参考数_03_2010年各地区一般预算平衡表" xfId="1647"/>
    <cellStyle name="好_卫生(按照总人口测算）—20080416_县市旗测算-新科目（含人口规模效应）" xfId="1648"/>
    <cellStyle name="好_卫生(按照总人口测算）—20080416_县市旗测算-新科目（含人口规模效应）_03_2010年各地区一般预算平衡表" xfId="1649"/>
    <cellStyle name="好_卫生(按照总人口测算）—20080416_县市旗测算-新科目（含人口规模效应）_财力性转移支付2010年预算参考数" xfId="1650"/>
    <cellStyle name="好_文体广播事业(按照总人口测算）—20080416" xfId="1651"/>
    <cellStyle name="好_文体广播事业(按照总人口测算）—20080416_03_2010年各地区一般预算平衡表" xfId="1652"/>
    <cellStyle name="好_文体广播事业(按照总人口测算）—20080416_民生政策最低支出需求" xfId="1653"/>
    <cellStyle name="好_文体广播事业(按照总人口测算）—20080416_县市旗测算-新科目（含人口规模效应）_财力性转移支付2010年预算参考数" xfId="1654"/>
    <cellStyle name="计算 2 2 2" xfId="1655"/>
    <cellStyle name="好_县区合并测算20080421" xfId="1656"/>
    <cellStyle name="好_县区合并测算20080421_不含人员经费系数_03_2010年各地区一般预算平衡表" xfId="1657"/>
    <cellStyle name="好_县区合并测算20080421_不含人员经费系数_财力性转移支付2010年预算参考数" xfId="1658"/>
    <cellStyle name="好_县区合并测算20080421_财力性转移支付2010年预算参考数" xfId="1659"/>
    <cellStyle name="好_县区合并测算20080421_民生政策最低支出需求_03_2010年各地区一般预算平衡表" xfId="1660"/>
    <cellStyle name="好_县区合并测算20080421_民生政策最低支出需求_财力性转移支付2010年预算参考数" xfId="1661"/>
    <cellStyle name="汇总 3" xfId="1662"/>
    <cellStyle name="好_县区合并测算20080421_县市旗测算-新科目（含人口规模效应）" xfId="1663"/>
    <cellStyle name="好_县区合并测算20080423(按照各省比重）_03_2010年各地区一般预算平衡表" xfId="1664"/>
    <cellStyle name="好_县区合并测算20080423(按照各省比重）_不含人员经费系数_财力性转移支付2010年预算参考数" xfId="1665"/>
    <cellStyle name="好_县区合并测算20080423(按照各省比重）_不含人员经费系数_财力性转移支付2010年预算参考数_03_2010年各地区一般预算平衡表" xfId="1666"/>
    <cellStyle name="好_县区合并测算20080423(按照各省比重）_财力性转移支付2010年预算参考数" xfId="1667"/>
    <cellStyle name="好_县区合并测算20080423(按照各省比重）_民生政策最低支出需求_03_2010年各地区一般预算平衡表" xfId="1668"/>
    <cellStyle name="好_县区合并测算20080423(按照各省比重）_民生政策最低支出需求_财力性转移支付2010年预算参考数" xfId="1669"/>
    <cellStyle name="好_县区合并测算20080423(按照各省比重）_县市旗测算-新科目（含人口规模效应）" xfId="1670"/>
    <cellStyle name="好_县区合并测算20080423(按照各省比重）_县市旗测算-新科目（含人口规模效应）_03_2010年各地区一般预算平衡表" xfId="1671"/>
    <cellStyle name="好_县区合并测算20080423(按照各省比重）_县市旗测算-新科目（含人口规模效应）_财力性转移支付2010年预算参考数" xfId="1672"/>
    <cellStyle name="好_县区合并测算20080423(按照各省比重）_县市旗测算-新科目（含人口规模效应）_财力性转移支付2010年预算参考数_03_2010年各地区一般预算平衡表" xfId="1673"/>
    <cellStyle name="好_行政公检法测算_不含人员经费系数" xfId="1674"/>
    <cellStyle name="好_县市旗测算20080508_03_2010年各地区一般预算平衡表" xfId="1675"/>
    <cellStyle name="好_自行调整差异系数顺序_财力性转移支付2010年预算参考数_03_2010年各地区一般预算平衡表" xfId="1676"/>
    <cellStyle name="好_县市旗测算20080508_民生政策最低支出需求" xfId="1677"/>
    <cellStyle name="好_县市旗测算20080508_民生政策最低支出需求_03_2010年各地区一般预算平衡表" xfId="1678"/>
    <cellStyle name="好_县市旗测算20080508_民生政策最低支出需求_财力性转移支付2010年预算参考数_03_2010年各地区一般预算平衡表" xfId="1679"/>
    <cellStyle name="好_县市旗测算20080508_县市旗测算-新科目（含人口规模效应）_03_2010年各地区一般预算平衡表" xfId="1680"/>
    <cellStyle name="好_县市旗测算20080508_县市旗测算-新科目（含人口规模效应）_财力性转移支付2010年预算参考数" xfId="1681"/>
    <cellStyle name="好_县市旗测算20080508_县市旗测算-新科目（含人口规模效应）_财力性转移支付2010年预算参考数_03_2010年各地区一般预算平衡表" xfId="1682"/>
    <cellStyle name="好_县市旗测算-新科目（20080626）" xfId="1683"/>
    <cellStyle name="好_县市旗测算-新科目（20080626）_不含人员经费系数" xfId="1684"/>
    <cellStyle name="好_县市旗测算-新科目（20080626）_不含人员经费系数_03_2010年各地区一般预算平衡表" xfId="1685"/>
    <cellStyle name="好_县市旗测算-新科目（20080626）_财力性转移支付2010年预算参考数" xfId="1686"/>
    <cellStyle name="好_县市旗测算-新科目（20080626）_民生政策最低支出需求" xfId="1687"/>
    <cellStyle name="好_县市旗测算-新科目（20080626）_民生政策最低支出需求_03_2010年各地区一般预算平衡表" xfId="1688"/>
    <cellStyle name="好_县市旗测算-新科目（20080626）_民生政策最低支出需求_财力性转移支付2010年预算参考数" xfId="1689"/>
    <cellStyle name="好_县市旗测算-新科目（20080626）_民生政策最低支出需求_财力性转移支付2010年预算参考数_03_2010年各地区一般预算平衡表" xfId="1690"/>
    <cellStyle name="链接单元格 3_州本级" xfId="1691"/>
    <cellStyle name="好_县市旗测算-新科目（20080626）_县市旗测算-新科目（含人口规模效应）" xfId="1692"/>
    <cellStyle name="好_县市旗测算-新科目（20080626）_县市旗测算-新科目（含人口规模效应）_03_2010年各地区一般预算平衡表" xfId="1693"/>
    <cellStyle name="好_县市旗测算-新科目（20080626）_县市旗测算-新科目（含人口规模效应）_财力性转移支付2010年预算参考数" xfId="1694"/>
    <cellStyle name="표준_0N-HANDLING " xfId="1695"/>
    <cellStyle name="警告文本 4" xfId="1696"/>
    <cellStyle name="好_县市旗测算-新科目（20080626）_县市旗测算-新科目（含人口规模效应）_财力性转移支付2010年预算参考数_03_2010年各地区一般预算平衡表" xfId="1697"/>
    <cellStyle name="好_县市旗测算-新科目（20080627）_不含人员经费系数" xfId="1698"/>
    <cellStyle name="好_县市旗测算-新科目（20080627）_不含人员经费系数_03_2010年各地区一般预算平衡表" xfId="1699"/>
    <cellStyle name="好_重点民生支出需求测算表社保（农村低保）081112" xfId="1700"/>
    <cellStyle name="好_县市旗测算-新科目（20080627）_不含人员经费系数_财力性转移支付2010年预算参考数" xfId="1701"/>
    <cellStyle name="好_县市旗测算-新科目（20080627）_民生政策最低支出需求_03_2010年各地区一般预算平衡表" xfId="1702"/>
    <cellStyle name="好_县市旗测算-新科目（20080627）_县市旗测算-新科目（含人口规模效应）" xfId="1703"/>
    <cellStyle name="好_县市旗测算-新科目（20080627）_县市旗测算-新科目（含人口规模效应）_03_2010年各地区一般预算平衡表" xfId="1704"/>
    <cellStyle name="好_县市旗测算-新科目（20080627）_县市旗测算-新科目（含人口规模效应）_财力性转移支付2010年预算参考数_03_2010年各地区一般预算平衡表" xfId="1705"/>
    <cellStyle name="好_行政(燃修费)_03_2010年各地区一般预算平衡表" xfId="1706"/>
    <cellStyle name="好_行政(燃修费)_不含人员经费系数_03_2010年各地区一般预算平衡表" xfId="1707"/>
    <cellStyle name="好_行政(燃修费)_不含人员经费系数_财力性转移支付2010年预算参考数_03_2010年各地区一般预算平衡表" xfId="1708"/>
    <cellStyle name="好_行政(燃修费)_财力性转移支付2010年预算参考数" xfId="1709"/>
    <cellStyle name="检查单元格 4 2_州本级" xfId="1710"/>
    <cellStyle name="好_行政(燃修费)_民生政策最低支出需求_财力性转移支付2010年预算参考数" xfId="1711"/>
    <cellStyle name="好_行政(燃修费)_民生政策最低支出需求_财力性转移支付2010年预算参考数_03_2010年各地区一般预算平衡表" xfId="1712"/>
    <cellStyle name="好_行政(燃修费)_县市旗测算-新科目（含人口规模效应）" xfId="1713"/>
    <cellStyle name="好_行政(燃修费)_县市旗测算-新科目（含人口规模效应）_03_2010年各地区一般预算平衡表" xfId="1714"/>
    <cellStyle name="好_行政(燃修费)_县市旗测算-新科目（含人口规模效应）_财力性转移支付2010年预算参考数_03_2010年各地区一般预算平衡表" xfId="1715"/>
    <cellStyle name="好_行政（人员）_不含人员经费系数_财力性转移支付2010年预算参考数" xfId="1716"/>
    <cellStyle name="好_行政（人员）_不含人员经费系数_财力性转移支付2010年预算参考数_03_2010年各地区一般预算平衡表" xfId="1717"/>
    <cellStyle name="好_行政（人员）_财力性转移支付2010年预算参考数" xfId="1718"/>
    <cellStyle name="好_行政（人员）_财力性转移支付2010年预算参考数_03_2010年各地区一般预算平衡表" xfId="1719"/>
    <cellStyle name="好_行政（人员）_民生政策最低支出需求_03_2010年各地区一般预算平衡表" xfId="1720"/>
    <cellStyle name="好_行政（人员）_民生政策最低支出需求_财力性转移支付2010年预算参考数" xfId="1721"/>
    <cellStyle name="好_行政（人员）_县市旗测算-新科目（含人口规模效应）" xfId="1722"/>
    <cellStyle name="好_行政（人员）_县市旗测算-新科目（含人口规模效应）_03_2010年各地区一般预算平衡表" xfId="1723"/>
    <cellStyle name="解释性文本 4 2_州本级" xfId="1724"/>
    <cellStyle name="好_行政（人员）_县市旗测算-新科目（含人口规模效应）_财力性转移支付2010年预算参考数" xfId="1725"/>
    <cellStyle name="好_行政公检法测算" xfId="1726"/>
    <cellStyle name="好_行政公检法测算_03_2010年各地区一般预算平衡表" xfId="1727"/>
    <cellStyle name="好_行政公检法测算_财力性转移支付2010年预算参考数_03_2010年各地区一般预算平衡表" xfId="1728"/>
    <cellStyle name="好_行政公检法测算_民生政策最低支出需求" xfId="1729"/>
    <cellStyle name="好_行政公检法测算_民生政策最低支出需求_03_2010年各地区一般预算平衡表" xfId="1730"/>
    <cellStyle name="好_行政公检法测算_县市旗测算-新科目（含人口规模效应）" xfId="1731"/>
    <cellStyle name="好_行政公检法测算_县市旗测算-新科目（含人口规模效应）_财力性转移支付2010年预算参考数" xfId="1732"/>
    <cellStyle name="好_一般预算支出口径剔除表_财力性转移支付2010年预算参考数" xfId="1733"/>
    <cellStyle name="好_云南 缺口县区测算(地方填报)" xfId="1734"/>
    <cellStyle name="好_云南省2008年转移支付测算——州市本级考核部分及政策性测算" xfId="1735"/>
    <cellStyle name="好_云南省2008年转移支付测算——州市本级考核部分及政策性测算_03_2010年各地区一般预算平衡表" xfId="1736"/>
    <cellStyle name="好_云南省2008年转移支付测算——州市本级考核部分及政策性测算_财力性转移支付2010年预算参考数" xfId="1737"/>
    <cellStyle name="好_云南省2008年转移支付测算——州市本级考核部分及政策性测算_财力性转移支付2010年预算参考数_03_2010年各地区一般预算平衡表" xfId="1738"/>
    <cellStyle name="好_自行调整差异系数顺序" xfId="1739"/>
    <cellStyle name="好_自行调整差异系数顺序_03_2010年各地区一般预算平衡表" xfId="1740"/>
    <cellStyle name="好_自行调整差异系数顺序_财力性转移支付2010年预算参考数" xfId="1741"/>
    <cellStyle name="好_总人口_财力性转移支付2010年预算参考数_03_2010年各地区一般预算平衡表" xfId="1742"/>
    <cellStyle name="后继超链接" xfId="1743"/>
    <cellStyle name="汇总 2" xfId="1744"/>
    <cellStyle name="汇总 2 2 2" xfId="1745"/>
    <cellStyle name="检查单元格 2" xfId="1746"/>
    <cellStyle name="汇总 2 3" xfId="1747"/>
    <cellStyle name="检查单元格 3" xfId="1748"/>
    <cellStyle name="汇总 2 4" xfId="1749"/>
    <cellStyle name="汇总 2_州本级" xfId="1750"/>
    <cellStyle name="汇总 3 2 2" xfId="1751"/>
    <cellStyle name="汇总 3 2_州本级" xfId="1752"/>
    <cellStyle name="汇总 4" xfId="1753"/>
    <cellStyle name="汇总 4 2" xfId="1754"/>
    <cellStyle name="汇总 4 2_州本级" xfId="1755"/>
    <cellStyle name="汇总 4 3" xfId="1756"/>
    <cellStyle name="汇总 4 4" xfId="1757"/>
    <cellStyle name="适中 3 4" xfId="1758"/>
    <cellStyle name="汇总 4_州本级" xfId="1759"/>
    <cellStyle name="汇总 5" xfId="1760"/>
    <cellStyle name="汇总 5 3" xfId="1761"/>
    <cellStyle name="汇总 5_州本级" xfId="1762"/>
    <cellStyle name="汇总 7" xfId="1763"/>
    <cellStyle name="货币 2" xfId="1764"/>
    <cellStyle name="计算 2" xfId="1765"/>
    <cellStyle name="计算 2 2" xfId="1766"/>
    <cellStyle name="计算 2 4" xfId="1767"/>
    <cellStyle name="计算 2_州本级" xfId="1768"/>
    <cellStyle name="输出 3 2_州本级" xfId="1769"/>
    <cellStyle name="计算 3 3" xfId="1770"/>
    <cellStyle name="计算 4 2" xfId="1771"/>
    <cellStyle name="计算 4 2 2" xfId="1772"/>
    <cellStyle name="计算 4 4" xfId="1773"/>
    <cellStyle name="计算 4_州本级" xfId="1774"/>
    <cellStyle name="计算 5 3" xfId="1775"/>
    <cellStyle name="计算 5_州本级" xfId="1776"/>
    <cellStyle name="检查单元格 2 2" xfId="1777"/>
    <cellStyle name="检查单元格 2 2_州本级" xfId="1778"/>
    <cellStyle name="检查单元格 2 3" xfId="1779"/>
    <cellStyle name="检查单元格 2 4" xfId="1780"/>
    <cellStyle name="检查单元格 3 2" xfId="1781"/>
    <cellStyle name="检查单元格 3 3" xfId="1782"/>
    <cellStyle name="千位分隔[0] 2" xfId="1783"/>
    <cellStyle name="检查单元格 3 4" xfId="1784"/>
    <cellStyle name="检查单元格 4 2 2" xfId="1785"/>
    <cellStyle name="检查单元格 4 3" xfId="1786"/>
    <cellStyle name="注释 7" xfId="1787"/>
    <cellStyle name="检查单元格 4_州本级" xfId="1788"/>
    <cellStyle name="检查单元格 5" xfId="1789"/>
    <cellStyle name="检查单元格 5 3" xfId="1790"/>
    <cellStyle name="输出 3 2 2" xfId="1791"/>
    <cellStyle name="检查单元格 7" xfId="1792"/>
    <cellStyle name="解释性文本 2" xfId="1793"/>
    <cellStyle name="解释性文本 2 2" xfId="1794"/>
    <cellStyle name="解释性文本 2 2 2" xfId="1795"/>
    <cellStyle name="解释性文本 2 4" xfId="1796"/>
    <cellStyle name="解释性文本 2_州本级" xfId="1797"/>
    <cellStyle name="解释性文本 3 2 2" xfId="1798"/>
    <cellStyle name="解释性文本 3 3" xfId="1799"/>
    <cellStyle name="解释性文本 3_州本级" xfId="1800"/>
    <cellStyle name="解释性文本 4" xfId="1801"/>
    <cellStyle name="解释性文本 4 2 2" xfId="1802"/>
    <cellStyle name="解释性文本 4 3" xfId="1803"/>
    <cellStyle name="解释性文本 4 4" xfId="1804"/>
    <cellStyle name="解释性文本 4_州本级" xfId="1805"/>
    <cellStyle name="警告文本 2" xfId="1806"/>
    <cellStyle name="警告文本 2 2 2" xfId="1807"/>
    <cellStyle name="警告文本 2 4" xfId="1808"/>
    <cellStyle name="警告文本 3" xfId="1809"/>
    <cellStyle name="警告文本 3 2 2" xfId="1810"/>
    <cellStyle name="警告文本 4 2_州本级" xfId="1811"/>
    <cellStyle name="警告文本 4 3" xfId="1812"/>
    <cellStyle name="警告文本 4 4" xfId="1813"/>
    <cellStyle name="警告文本 5" xfId="1814"/>
    <cellStyle name="警告文本 5_州本级" xfId="1815"/>
    <cellStyle name="警告文本 7" xfId="1816"/>
    <cellStyle name="链接单元格 2 2_州本级" xfId="1817"/>
    <cellStyle name="链接单元格 2 3" xfId="1818"/>
    <cellStyle name="链接单元格 2 4" xfId="1819"/>
    <cellStyle name="输出 4" xfId="1820"/>
    <cellStyle name="链接单元格 2_州本级" xfId="1821"/>
    <cellStyle name="链接单元格 3" xfId="1822"/>
    <cellStyle name="链接单元格 3 2_州本级" xfId="1823"/>
    <cellStyle name="链接单元格 4 2" xfId="1824"/>
    <cellStyle name="链接单元格 4 2 2" xfId="1825"/>
    <cellStyle name="链接单元格 4 2_州本级" xfId="1826"/>
    <cellStyle name="链接单元格 4 4" xfId="1827"/>
    <cellStyle name="适中 5 3" xfId="1828"/>
    <cellStyle name="链接单元格 4_州本级" xfId="1829"/>
    <cellStyle name="链接单元格 5" xfId="1830"/>
    <cellStyle name="着色 4" xfId="1831"/>
    <cellStyle name="链接单元格 5 2" xfId="1832"/>
    <cellStyle name="链接单元格 6" xfId="1833"/>
    <cellStyle name="链接单元格 7" xfId="1834"/>
    <cellStyle name="콤마_BOILER-CO1" xfId="1835"/>
    <cellStyle name="霓付_ +Foil &amp; -FOIL &amp; PAPER" xfId="1836"/>
    <cellStyle name="烹拳_ +Foil &amp; -FOIL &amp; PAPER" xfId="1837"/>
    <cellStyle name="普通_ 白土" xfId="1838"/>
    <cellStyle name="千分位_ 白土" xfId="1839"/>
    <cellStyle name="千位分隔[0] 3" xfId="1840"/>
    <cellStyle name="钎霖_4岿角利" xfId="1841"/>
    <cellStyle name="强调 2" xfId="1842"/>
    <cellStyle name="强调 3" xfId="1843"/>
    <cellStyle name="适中 2 2" xfId="1844"/>
    <cellStyle name="适中 2 2_州本级" xfId="1845"/>
    <cellStyle name="适中 2 4" xfId="1846"/>
    <cellStyle name="适中 3 2 2" xfId="1847"/>
    <cellStyle name="适中 3 2_州本级" xfId="1848"/>
    <cellStyle name="适中 3 3" xfId="1849"/>
    <cellStyle name="适中 4 2 2" xfId="1850"/>
    <cellStyle name="适中 4 3" xfId="1851"/>
    <cellStyle name="适中 5 2" xfId="1852"/>
    <cellStyle name="适中 7" xfId="1853"/>
    <cellStyle name="输出 2 2" xfId="1854"/>
    <cellStyle name="输出 2 3" xfId="1855"/>
    <cellStyle name="输出 2 4" xfId="1856"/>
    <cellStyle name="输出 2_州本级" xfId="1857"/>
    <cellStyle name="输入 2 2" xfId="1858"/>
    <cellStyle name="输出 3_州本级" xfId="1859"/>
    <cellStyle name="输出 5 2" xfId="1860"/>
    <cellStyle name="输出 5 3" xfId="1861"/>
    <cellStyle name="输入 2 2_州本级" xfId="1862"/>
    <cellStyle name="输入 2 3" xfId="1863"/>
    <cellStyle name="输入 2_州本级" xfId="1864"/>
    <cellStyle name="输入 3 2" xfId="1865"/>
    <cellStyle name="输入 3 3" xfId="1866"/>
    <cellStyle name="输入 4 4" xfId="1867"/>
    <cellStyle name="输入 5" xfId="1868"/>
    <cellStyle name="输入 5 2" xfId="1869"/>
    <cellStyle name="输入 5 3" xfId="1870"/>
    <cellStyle name="输入 5_州本级" xfId="1871"/>
    <cellStyle name="输入 6" xfId="1872"/>
    <cellStyle name="输入 7" xfId="1873"/>
    <cellStyle name="未定义" xfId="1874"/>
    <cellStyle name="小数" xfId="1875"/>
    <cellStyle name="注释 2" xfId="1876"/>
    <cellStyle name="注释 2 2" xfId="1877"/>
    <cellStyle name="注释 3" xfId="1878"/>
    <cellStyle name="注释 3 3" xfId="1879"/>
    <cellStyle name="注释 3 4" xfId="1880"/>
    <cellStyle name="注释 4" xfId="1881"/>
    <cellStyle name="注释 4 2 2" xfId="1882"/>
    <cellStyle name="注释 5" xfId="1883"/>
    <cellStyle name="注释 6" xfId="1884"/>
    <cellStyle name="着色 3" xfId="1885"/>
    <cellStyle name="着色 6" xfId="1886"/>
    <cellStyle name="常规 16 2" xfId="1887"/>
    <cellStyle name="常规_陇川县2015年预算草案附表(祁)" xfId="1888"/>
  </cellStyles>
  <dxfs count="2">
    <dxf>
      <font>
        <color indexed="10"/>
      </font>
    </dxf>
    <dxf>
      <font>
        <b val="1"/>
        <i val="0"/>
      </font>
    </dxf>
  </dxfs>
  <tableStyles count="0" defaultTableStyle="TableStyleMedium9" defaultPivotStyle="PivotStyleLight16"/>
  <colors>
    <mruColors>
      <color rgb="00C0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lly\cmhk-2000\&#21271;&#20140;&#31227;&#21160;\7.23&#27719;&#24635;&#34920;(&#21331;&#24503;)\&#35780;&#20272;&#22266;&#23450;&#36164;&#201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backup\&#22791;&#20221;\&#34945;&#29790;\~~~~~~~~~~~~~~~~~~~~2012&#24180;&#20915;&#31639;&#36164;&#26009;\&#21525;&#26149;&#24311;\&#25191;&#34892;&#32452;\2007&#24180;\&#26376;&#25253;\2006&#24180;10&#26376;\&#19968;&#26376;\&#25903;&#20986;&#26376;&#25253;7&#26376;\Documents%20and%20Settings\administrator\&#26700;&#38754;\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33.16.68.75\d$\&#20849;&#20139;\Documents%20and%20Settings\user.SR\&#26700;&#38754;\&#39044;&#31639;&#22788;&#25253;&#34920;\&#39044;&#31639;&#22788;&#34920;&#2667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Financ. Overview"/>
      <sheetName val="Toolbox"/>
      <sheetName val="XL4Poppy"/>
      <sheetName val="农业人口"/>
      <sheetName val="Open"/>
      <sheetName val="事业发展"/>
      <sheetName val="四月份月报"/>
      <sheetName val="DDETABLE "/>
      <sheetName val="#REF"/>
      <sheetName val="2000地方"/>
      <sheetName val="一般预算收入"/>
      <sheetName val="Main"/>
      <sheetName val="中央"/>
      <sheetName val="01北京市"/>
      <sheetName val="有效性列表"/>
      <sheetName val="录入表"/>
      <sheetName val="DY-（调整特殊因素）增量对应重点（汇报）"/>
      <sheetName val="C01-1"/>
      <sheetName val="mx"/>
      <sheetName val="单位编码"/>
      <sheetName val="_ESList"/>
      <sheetName val="表二 汇总表（业务处填）"/>
      <sheetName val="KKKKKKKK"/>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 val="P1012001"/>
      <sheetName val="C01-1"/>
      <sheetName val="#REF!"/>
      <sheetName val="综合影响（中）"/>
      <sheetName val="综合影响（地方）"/>
      <sheetName val="计费单元调整影响(中）"/>
      <sheetName val="计费单元调整影响(地方）"/>
      <sheetName val="营业区域调整影响（中）"/>
      <sheetName val="营业区域调整影响（地方）"/>
      <sheetName val="控制表"/>
      <sheetName val=""/>
      <sheetName val="上海总汇总"/>
      <sheetName val="中央国有汇总"/>
      <sheetName val="数据业务汇总"/>
      <sheetName val="01东区"/>
      <sheetName val="02南区"/>
      <sheetName val="03西区"/>
      <sheetName val="04北区"/>
      <sheetName val="05中区"/>
      <sheetName val="06浦东"/>
      <sheetName val="07莘闵"/>
      <sheetName val="08宝山"/>
      <sheetName val="09南汇"/>
      <sheetName val="10金山"/>
      <sheetName val="11松江"/>
      <sheetName val="12崇明"/>
      <sheetName val="13奉贤"/>
      <sheetName val="14青浦"/>
      <sheetName val="15嘉定"/>
      <sheetName val="16机关财务"/>
      <sheetName val="18卫星公司"/>
      <sheetName val="20研究所"/>
      <sheetName val="21号簿公司"/>
      <sheetName val="22帐务中心"/>
      <sheetName val="23专用局"/>
      <sheetName val="24公司财务部"/>
      <sheetName val="25长信事业部"/>
      <sheetName val="26大客户"/>
      <sheetName val="27工程管理部"/>
      <sheetName val="28海缆公司"/>
      <sheetName val="29运行维护部"/>
      <sheetName val="30信产"/>
      <sheetName val="17数据事业部"/>
      <sheetName val="19信息产业数据"/>
      <sheetName val="10南汇"/>
      <sheetName val="11金山"/>
      <sheetName val="12松江"/>
      <sheetName val="13崇明"/>
      <sheetName val="14奉贤"/>
      <sheetName val="15青浦"/>
      <sheetName val="16嘉定"/>
      <sheetName val="17机关财务"/>
      <sheetName val="19卫星公司"/>
      <sheetName val="21研究所"/>
      <sheetName val="22号簿公司"/>
      <sheetName val="23帐务中心"/>
      <sheetName val="24专用局"/>
      <sheetName val="25公司财务部"/>
      <sheetName val="26长信事业部"/>
      <sheetName val="27大客户"/>
      <sheetName val="28工程管理部"/>
      <sheetName val="29海缆公司"/>
      <sheetName val="30运行维护部"/>
      <sheetName val="31信产"/>
      <sheetName val="18数据事业部"/>
      <sheetName val="20信息产业数据"/>
      <sheetName val="09机动局"/>
      <sheetName val="19卫星"/>
      <sheetName val="22号簿"/>
      <sheetName val="26长信"/>
      <sheetName val="29海底电缆"/>
      <sheetName val="上海长投汇总"/>
      <sheetName val="31信贸"/>
      <sheetName val="32信息世界"/>
      <sheetName val="33大西洋贝尔"/>
      <sheetName val="34上外网校"/>
      <sheetName val="35凯讯"/>
      <sheetName val="36依地埃"/>
      <sheetName val="31信息世界"/>
      <sheetName val="32大西洋贝尔"/>
      <sheetName val="33上外网校"/>
      <sheetName val="34凯讯"/>
      <sheetName val="35依地埃"/>
      <sheetName val="评估固定资产"/>
      <sheetName val="总汇总"/>
      <sheetName val="话音汇总"/>
      <sheetName val="固定资产汇总表"/>
      <sheetName val="房屋建筑物"/>
      <sheetName val="构筑物"/>
      <sheetName val="土建工程"/>
      <sheetName val="租赁外单位"/>
      <sheetName val="批销"/>
      <sheetName val="补机"/>
      <sheetName val="跌价3－1"/>
      <sheetName val="跌价3－2"/>
      <sheetName val="跌价3－3"/>
      <sheetName val="跌价6－1"/>
      <sheetName val="跌价10-1"/>
      <sheetName val="跌价10-2"/>
      <sheetName val="跌价10-3"/>
      <sheetName val="跌价10-4"/>
      <sheetName val="跌价10-5"/>
      <sheetName val="跌价10－6"/>
      <sheetName val="跌价10-7"/>
      <sheetName val="跌价12-1"/>
      <sheetName val="跌价12-2"/>
      <sheetName val="跌价12-3"/>
      <sheetName val="国信01.06"/>
      <sheetName val="国信01.06新"/>
      <sheetName val="Sheet1"/>
      <sheetName val="      "/>
      <sheetName val="基本情况"/>
      <sheetName val="评估结果分类汇总表"/>
      <sheetName val="流动资产汇总表"/>
      <sheetName val="流动资产--货币"/>
      <sheetName val="流动资产--货币 (2)"/>
      <sheetName val="流动资产--货币 (3)"/>
      <sheetName val="短投汇总表"/>
      <sheetName val="短投"/>
      <sheetName val="短投 (2)"/>
      <sheetName val="流动资产--票据"/>
      <sheetName val="流动资产--利润"/>
      <sheetName val="流动资产--利息"/>
      <sheetName val="流动资产--应收"/>
      <sheetName val="流动资产--其他应收"/>
      <sheetName val="流动资产--预付"/>
      <sheetName val="流动资产--补贴"/>
      <sheetName val="流动资产--存货"/>
      <sheetName val="流动资产-材料采购"/>
      <sheetName val="流动资产-库存材料"/>
      <sheetName val="流动资产-在库低值"/>
      <sheetName val="流动资产-库存商品"/>
      <sheetName val="流动资产-出租商品"/>
      <sheetName val="流动资产-委托代销商品"/>
      <sheetName val="流动资产-受托代销商品"/>
      <sheetName val="流动资产-在用低值"/>
      <sheetName val="流动资产--待摊"/>
      <sheetName val="流动资产--待处理"/>
      <sheetName val="一年到期长期债券"/>
      <sheetName val="其他流动资产"/>
      <sheetName val="长期投资汇总表"/>
      <sheetName val="长期投资--股票"/>
      <sheetName val="长期投资--债券"/>
      <sheetName val="长期投资--其他投资"/>
      <sheetName val="机器设备"/>
      <sheetName val="车辆"/>
      <sheetName val="电子设备"/>
      <sheetName val="工程物资"/>
      <sheetName val="固定_土地"/>
      <sheetName val="设备安装 (已)"/>
      <sheetName val="设备安装（未）"/>
      <sheetName val="固定资产清理"/>
      <sheetName val="待处理固定资产"/>
      <sheetName val="土地使用权"/>
      <sheetName val="其他无形资产"/>
      <sheetName val="开办费"/>
      <sheetName val="长期待摊费用"/>
      <sheetName val="其他长期资产"/>
      <sheetName val="递延税款"/>
      <sheetName val="流动负债汇总表"/>
      <sheetName val="短期借款"/>
      <sheetName val="应付票据"/>
      <sheetName val="应付帐款"/>
      <sheetName val="预收帐款"/>
      <sheetName val="代销商品款"/>
      <sheetName val="应付工资"/>
      <sheetName val="应付福利费"/>
      <sheetName val="应付利润"/>
      <sheetName val="应交税金"/>
      <sheetName val="其它应交款"/>
      <sheetName val="其他应付款"/>
      <sheetName val="预提费用"/>
      <sheetName val="一年内到期长期负债"/>
      <sheetName val="其他流动负债"/>
      <sheetName val="长期负债汇总表"/>
      <sheetName val="长期借款"/>
      <sheetName val="应付债券"/>
      <sheetName val="长期应付款"/>
      <sheetName val="其他长期负债"/>
      <sheetName val="递延税款贷款"/>
      <sheetName val="laroux"/>
      <sheetName val="应收股利"/>
      <sheetName val="应收利息"/>
      <sheetName val="流动资产--备用金"/>
      <sheetName val="流动资产-其他存货"/>
      <sheetName val="通信系统设备"/>
      <sheetName val="线路设备"/>
      <sheetName val="运输设备"/>
      <sheetName val="通用设备"/>
      <sheetName val="未付利润"/>
      <sheetName val="未交上级收支差额"/>
      <sheetName val="未交税金"/>
      <sheetName val="其它未交款"/>
      <sheetName val="XL4Poppy"/>
      <sheetName val="______"/>
      <sheetName val="xxxxxx"/>
      <sheetName val="省级固定资产汇总"/>
      <sheetName val="地级固定资产汇总"/>
      <sheetName val="房屋建筑"/>
      <sheetName val="构筑物 "/>
      <sheetName val="在建土建 "/>
      <sheetName val="剥离及调整"/>
      <sheetName val="租赁电信公司"/>
      <sheetName val="租赁移动服务公司"/>
      <sheetName val="zj"/>
      <sheetName val="rate"/>
      <sheetName val="潜江"/>
      <sheetName val="恩施"/>
      <sheetName val="工程公司"/>
      <sheetName val="黄冈"/>
      <sheetName val="黄石"/>
      <sheetName val="荆门"/>
      <sheetName val="科研院"/>
      <sheetName val="器材公司"/>
      <sheetName val="鄂州"/>
      <sheetName val="设备厂"/>
      <sheetName val="十堰"/>
      <sheetName val="随州"/>
      <sheetName val="天门"/>
      <sheetName val="网络部"/>
      <sheetName val="仙桃"/>
      <sheetName val="咸宁"/>
      <sheetName val="襄樊"/>
      <sheetName val="孝感"/>
      <sheetName val="宜昌"/>
      <sheetName val="营销中心"/>
      <sheetName val="荆州"/>
      <sheetName val="省公司"/>
      <sheetName val="Locas"/>
      <sheetName val="在建土建"/>
      <sheetName val="01省机关"/>
      <sheetName val="02营销中心"/>
      <sheetName val="04网络部"/>
      <sheetName val="06科研院"/>
      <sheetName val="07荆州"/>
      <sheetName val="08恩施"/>
      <sheetName val="09黄冈"/>
      <sheetName val="10黄石"/>
      <sheetName val="11荆门"/>
      <sheetName val="12鄂州"/>
      <sheetName val="13潜江"/>
      <sheetName val="14十堰"/>
      <sheetName val="15随州"/>
      <sheetName val="16天门"/>
      <sheetName val="17仙桃"/>
      <sheetName val="18咸宁"/>
      <sheetName val="19襄樊"/>
      <sheetName val="20孝感"/>
      <sheetName val="21宜昌"/>
      <sheetName val="22鸿信工程公司"/>
      <sheetName val="23设备厂"/>
      <sheetName val="24器材公司"/>
      <sheetName val="22红信工程公司"/>
      <sheetName val="25培训中心"/>
      <sheetName val="9.30"/>
      <sheetName val="10月(1)"/>
      <sheetName val="10月(2)"/>
      <sheetName val="10月(3)"/>
      <sheetName val="10月(4)"/>
      <sheetName val="10月(5)"/>
      <sheetName val="10月(6)"/>
      <sheetName val="10月(7)"/>
      <sheetName val="10月(8)"/>
      <sheetName val="10月(9)"/>
      <sheetName val="10月(10)"/>
      <sheetName val="10月(11)"/>
      <sheetName val="10月(12)"/>
      <sheetName val="10月(13)"/>
      <sheetName val="10月(14)"/>
      <sheetName val="10月(15)"/>
      <sheetName val="10月(16)"/>
      <sheetName val="10月(17)"/>
      <sheetName val="10月(18)"/>
      <sheetName val="10月(19)"/>
      <sheetName val="10月(20)"/>
      <sheetName val="10月(21)"/>
      <sheetName val="10月(22)"/>
      <sheetName val="10月(23)"/>
      <sheetName val="10月(24)"/>
      <sheetName val="10月(25)"/>
      <sheetName val="10月(26)"/>
      <sheetName val="10月(27)"/>
      <sheetName val="10月(28)"/>
      <sheetName val="10月(29)"/>
      <sheetName val="10月(30)"/>
      <sheetName val="10月(31)"/>
      <sheetName val="封面"/>
      <sheetName val="目录"/>
      <sheetName val="表1 货币资金"/>
      <sheetName val="表1-1 银行存款明细表"/>
      <sheetName val="表2 短期投资"/>
      <sheetName val="表3 应收帐款"/>
      <sheetName val="表4 应收票据"/>
      <sheetName val="表5 存货"/>
      <sheetName val="表5-1 存货跌价损失准备计算表"/>
      <sheetName val="表5-2 存货倒推表"/>
      <sheetName val="表6 预付帐款"/>
      <sheetName val="表6-1 其他应收款"/>
      <sheetName val="表6-2 待摊费用"/>
      <sheetName val="表6-3 预付及其他流动资产 "/>
      <sheetName val="表7 固定资产变动表"/>
      <sheetName val="表7-1 固定资产折旧表（上市） "/>
      <sheetName val="表7-1-1 固定资产折旧表  (非上市)"/>
      <sheetName val="表7-2 待处理财产损溢"/>
      <sheetName val="表7-3 固定资产有关资料"/>
      <sheetName val="表8-1 移动"/>
      <sheetName val="表8-2-1 数据"/>
      <sheetName val="表8-2-2 互联网"/>
      <sheetName val="表8-3 长途"/>
      <sheetName val="表8-4 寻呼"/>
      <sheetName val="表8-5 市话"/>
      <sheetName val="表8-6 在建工程明细表"/>
      <sheetName val="表8-7 工程合同汇总表(移动) NEW"/>
      <sheetName val="表8-7 工程合同汇总表(移动) (2)"/>
      <sheetName val="表8-8 在建工程有关资料"/>
      <sheetName val="表9 长期待摊费用"/>
      <sheetName val="表9-1 租赁合同汇总表"/>
      <sheetName val="表10 无形资产变动表"/>
      <sheetName val="表11 长期投资"/>
      <sheetName val="表11-1 长期股票投资"/>
      <sheetName val="表11-2 长期股权投资－未合并子公司"/>
      <sheetName val="表11-3 长期股权投资 － 合营公司"/>
      <sheetName val="表11-4 长期股权投资－联营公司"/>
      <sheetName val="表11-5 长期股权投资－参股公司"/>
      <sheetName val="表11-6 长期债权投资"/>
      <sheetName val="表11-7 其他债权投资"/>
      <sheetName val="表12 关联公司交易"/>
      <sheetName val="表12-1 与总部对帐"/>
      <sheetName val="表8-7 工程合同汇总表(移动) (5)"/>
      <sheetName val="公  "/>
      <sheetName val="表7-1固定资产折旧表 "/>
      <sheetName val="表头备用"/>
      <sheetName val="表头"/>
      <sheetName val="0基本情况"/>
      <sheetName val="1评估结果汇总表"/>
      <sheetName val="2评估结果分类汇总表"/>
      <sheetName val="3流动资产汇总表"/>
      <sheetName val="4流动资产--货币"/>
      <sheetName val="5流动资产--货币 (2)"/>
      <sheetName val="6流动资产--货币 (3)"/>
      <sheetName val="7短投汇总表"/>
      <sheetName val="8短投"/>
      <sheetName val="9短投 (2)"/>
      <sheetName val="10流动资产--票据"/>
      <sheetName val="11流动资产--利润"/>
      <sheetName val="12流动资产--利息"/>
      <sheetName val="13流动资产--应收"/>
      <sheetName val="14流动资产--其他应收"/>
      <sheetName val="15流动资产--预付"/>
      <sheetName val="16流动资产--补贴"/>
      <sheetName val="17流动资产--存货"/>
      <sheetName val="18流动资产-库存材料（原材料）"/>
      <sheetName val="19流动资产-在库低值易耗品"/>
      <sheetName val="20流动资产-在用低值易耗品"/>
      <sheetName val="21流动资产-库存商品"/>
      <sheetName val="22流动资产-出租商品"/>
      <sheetName val="23流动资产-存货其他"/>
      <sheetName val="24流动资产--待摊"/>
      <sheetName val="25一年到期长期债权投资"/>
      <sheetName val="26其他流动资产"/>
      <sheetName val="27长期投资汇总表"/>
      <sheetName val="28长期投资--股票"/>
      <sheetName val="29长期投资--债券"/>
      <sheetName val="30长期投资--其他投资"/>
      <sheetName val="31固定资产汇总表"/>
      <sheetName val="32房屋建筑物"/>
      <sheetName val="33构筑物"/>
      <sheetName val="34机械及电子设备"/>
      <sheetName val="35客服中心设备"/>
      <sheetName val="36车辆"/>
      <sheetName val="37线路设备"/>
      <sheetName val="38工程物资"/>
      <sheetName val="39土建工程"/>
      <sheetName val="40设备安装"/>
      <sheetName val="41固定资产清理"/>
      <sheetName val="42土地使用权"/>
      <sheetName val="43其他无形资产"/>
      <sheetName val="44长期待摊费用"/>
      <sheetName val="45其他长期资产"/>
      <sheetName val="46递延税款"/>
      <sheetName val="47流动负债汇总表"/>
      <sheetName val="48短期借款"/>
      <sheetName val="49应付票据"/>
      <sheetName val="50应付账款"/>
      <sheetName val="51预收账款"/>
      <sheetName val="52应付工资"/>
      <sheetName val="53应付福利费"/>
      <sheetName val="54应付利润"/>
      <sheetName val="55未交上级收支差额"/>
      <sheetName val="56应交税金"/>
      <sheetName val="57其它应交款"/>
      <sheetName val="58其他应付款"/>
      <sheetName val="59预提费用"/>
      <sheetName val="60预计负债"/>
      <sheetName val="61一年内到期长期负债"/>
      <sheetName val="62其他流动负债"/>
      <sheetName val="63长期负债汇总表"/>
      <sheetName val="64长期借款"/>
      <sheetName val="65应付债券"/>
      <sheetName val="66长期应付款"/>
      <sheetName val="67其他长期负债"/>
      <sheetName val="68递延税款贷项"/>
      <sheetName val="在建工程"/>
      <sheetName val="固定资产汇总"/>
      <sheetName val="新增--房屋建筑"/>
      <sheetName val="新增--构筑物"/>
      <sheetName val="新基准日在建土建"/>
      <sheetName val="租赁电信管理局"/>
      <sheetName val="租赁移动公司"/>
      <sheetName val="租赁邮政局"/>
      <sheetName val="租赁电信实业公司"/>
      <sheetName val="租赁电信非上市"/>
      <sheetName val="租赁联通寻呼"/>
      <sheetName val="汇总"/>
      <sheetName val="响水"/>
      <sheetName val="建湖"/>
      <sheetName val="大丰"/>
      <sheetName val="交换设备"/>
      <sheetName val="铁塔设备"/>
      <sheetName val="基站设备"/>
      <sheetName val="电源设备"/>
      <sheetName val="空调设备"/>
      <sheetName val="传输设备"/>
      <sheetName val="K1资产负债表"/>
      <sheetName val="K1.1審計数据調节表"/>
      <sheetName val="1评估结果分类汇总表"/>
      <sheetName val="2流动资产汇总表"/>
      <sheetName val="3流动资产--货币"/>
      <sheetName val="4流动资产--货币 (2)"/>
      <sheetName val="5流动资产--货币 (3)"/>
      <sheetName val="6短投汇总表"/>
      <sheetName val="7短投"/>
      <sheetName val="8短投 (2)"/>
      <sheetName val="9流动资产--票据"/>
      <sheetName val="10流动资产--应收"/>
      <sheetName val="K2应收帐款"/>
      <sheetName val="K3坏帐准备"/>
      <sheetName val="11流动资产--备用金"/>
      <sheetName val="12流动资产--其他应收"/>
      <sheetName val="K4其他应收款"/>
      <sheetName val="13流动资产--存货"/>
      <sheetName val="14流动资产-库存材料"/>
      <sheetName val="15流动资产-材料采购"/>
      <sheetName val="16流动资产-在库低值"/>
      <sheetName val="17流动资产-商品采购"/>
      <sheetName val="18流动资产-委托加工材料"/>
      <sheetName val="19流动资产-库存商品"/>
      <sheetName val="20流动资产-附属生产"/>
      <sheetName val="21流动资产-出租商品"/>
      <sheetName val="22流动资产-在用低值"/>
      <sheetName val="K5待摊费用"/>
      <sheetName val="23流动资产--待摊"/>
      <sheetName val="24流动资产--待处理"/>
      <sheetName val="25一年到期长期债券"/>
      <sheetName val="K6其他长期投资"/>
      <sheetName val="K7固定资产"/>
      <sheetName val="K8融资租入固定资产"/>
      <sheetName val="K9全國一級干綫資產(固定資產)"/>
      <sheetName val="K10在建工程"/>
      <sheetName val="K11全國一級干綫資產(在建工程)"/>
      <sheetName val="31土地使用权"/>
      <sheetName val="32其他无形资产"/>
      <sheetName val="33开办费"/>
      <sheetName val="34长期待摊费用"/>
      <sheetName val="K12无形资产及递延资产"/>
      <sheetName val="35其他长期资产"/>
      <sheetName val="36递延税款借项"/>
      <sheetName val="37流动负债汇总表"/>
      <sheetName val="38短期借款"/>
      <sheetName val="39应付票据"/>
      <sheetName val="40应付帐款"/>
      <sheetName val="K13应付帐款"/>
      <sheetName val="41预收帐款"/>
      <sheetName val="K14預收电话卡销售资料调查表"/>
      <sheetName val="42其他应付款"/>
      <sheetName val="K15其他应付款"/>
      <sheetName val="43应付工资"/>
      <sheetName val="44应付福利费"/>
      <sheetName val="K16应付工資及福利费"/>
      <sheetName val="45未交税金"/>
      <sheetName val="46收支差额"/>
      <sheetName val="47未付利润"/>
      <sheetName val="48其它未交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03"/>
      <sheetName val="2004"/>
      <sheetName val="2003亿元"/>
      <sheetName val="2004亿元"/>
      <sheetName val="亿元%"/>
      <sheetName val="万元%"/>
      <sheetName val="亿元% (2)"/>
      <sheetName val="C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新园区 (样式)"/>
      <sheetName val="区县(新统一口径) (2)"/>
      <sheetName val="区县新统计口径 (2)"/>
      <sheetName val="区县新统计口径"/>
      <sheetName val="1园区"/>
      <sheetName val="2园区"/>
      <sheetName val="过渡（1）"/>
      <sheetName val="收入预计表"/>
      <sheetName val="过渡（朱)"/>
      <sheetName val="过度(市)"/>
      <sheetName val="过度(市分享）"/>
      <sheetName val="过渡(区)"/>
      <sheetName val="收入预计"/>
      <sheetName val="区县收入"/>
      <sheetName val="收入进度表(1)"/>
      <sheetName val="收入进度（2)"/>
      <sheetName val="收入表（预）"/>
      <sheetName val="月报-收入简表"/>
      <sheetName val="月报-收入简表（新）"/>
      <sheetName val="月报-三部门"/>
      <sheetName val="月报-地方级"/>
      <sheetName val="月报-海石局代征"/>
      <sheetName val="区县(新统一口径)"/>
      <sheetName val="免抵(新)"/>
      <sheetName val="消费税 (新)"/>
      <sheetName val="国企所税 (新)"/>
      <sheetName val="收入进度（新)"/>
      <sheetName val="21个财政收入"/>
      <sheetName val="征收部门（市）级 (2)"/>
      <sheetName val="分部门"/>
      <sheetName val="地方级"/>
      <sheetName val="免抵调汇总"/>
      <sheetName val="国税企业所得税"/>
      <sheetName val="消费税"/>
      <sheetName val="征收部门（市）级"/>
      <sheetName val="征收部门（区）级"/>
      <sheetName val="区县级收入"/>
      <sheetName val="征收部门（区）级 (2)"/>
      <sheetName val="⬫⬫礫表-1征⡏"/>
      <sheetName val="预算处报表_预算处表样.xls"/>
      <sheetName val="四月份月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
  <sheetViews>
    <sheetView workbookViewId="0">
      <selection activeCell="C15" sqref="C15"/>
    </sheetView>
  </sheetViews>
  <sheetFormatPr defaultColWidth="9" defaultRowHeight="15.6" outlineLevelRow="5" outlineLevelCol="3"/>
  <cols>
    <col min="1" max="1" width="9.75" customWidth="1"/>
    <col min="2" max="2" width="20.5" customWidth="1"/>
    <col min="3" max="3" width="66.375" customWidth="1"/>
    <col min="4" max="4" width="9.5"/>
  </cols>
  <sheetData>
    <row r="1" ht="42.75" customHeight="1" spans="1:3">
      <c r="A1" s="204" t="s">
        <v>0</v>
      </c>
      <c r="B1" s="205"/>
      <c r="C1" s="205"/>
    </row>
    <row r="2" ht="27" customHeight="1" spans="3:3">
      <c r="C2" s="206"/>
    </row>
    <row r="3" ht="39" spans="1:4">
      <c r="A3" s="207" t="s">
        <v>1</v>
      </c>
      <c r="B3" s="207"/>
      <c r="C3" s="207"/>
      <c r="D3" s="207"/>
    </row>
    <row r="4" s="199" customFormat="1" ht="126" customHeight="1" spans="1:4">
      <c r="A4" s="208" t="s">
        <v>2</v>
      </c>
      <c r="B4" s="208"/>
      <c r="C4" s="208"/>
      <c r="D4" s="208"/>
    </row>
    <row r="5" ht="94.5" customHeight="1" spans="1:4">
      <c r="A5" s="209" t="s">
        <v>3</v>
      </c>
      <c r="B5" s="209"/>
      <c r="C5" s="209"/>
      <c r="D5" s="209"/>
    </row>
    <row r="6" ht="32.25" customHeight="1" spans="1:4">
      <c r="A6" s="210">
        <v>45261</v>
      </c>
      <c r="B6" s="210"/>
      <c r="C6" s="210"/>
      <c r="D6" s="210"/>
    </row>
  </sheetData>
  <mergeCells count="5">
    <mergeCell ref="B1:C1"/>
    <mergeCell ref="A3:D3"/>
    <mergeCell ref="A4:D4"/>
    <mergeCell ref="A5:D5"/>
    <mergeCell ref="A6:D6"/>
  </mergeCells>
  <printOptions horizontalCentered="1"/>
  <pageMargins left="0.751388888888889" right="0.751388888888889" top="0.798611111111111" bottom="0.798611111111111" header="0.511805555555556" footer="0.511805555555556"/>
  <pageSetup paperSize="9" firstPageNumber="0" fitToHeight="0" orientation="landscape" useFirstPageNumber="1"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
  <sheetViews>
    <sheetView workbookViewId="0">
      <selection activeCell="B3" sqref="B3"/>
    </sheetView>
  </sheetViews>
  <sheetFormatPr defaultColWidth="9" defaultRowHeight="15.6" outlineLevelCol="1"/>
  <cols>
    <col min="1" max="1" width="9" style="199"/>
    <col min="2" max="2" width="109.375" style="199" customWidth="1"/>
    <col min="3" max="16384" width="9" style="199"/>
  </cols>
  <sheetData>
    <row r="1" ht="51" customHeight="1" spans="1:2">
      <c r="A1" s="200" t="s">
        <v>4</v>
      </c>
      <c r="B1" s="200"/>
    </row>
    <row r="2" ht="24.75" customHeight="1" spans="1:2">
      <c r="A2" s="200"/>
      <c r="B2" s="200"/>
    </row>
    <row r="3" ht="25.5" customHeight="1" spans="1:2">
      <c r="A3" s="201" t="s">
        <v>5</v>
      </c>
      <c r="B3" s="202" t="s">
        <v>6</v>
      </c>
    </row>
    <row r="4" s="198" customFormat="1" ht="25.5" customHeight="1" spans="1:2">
      <c r="A4" s="201" t="s">
        <v>7</v>
      </c>
      <c r="B4" s="202" t="s">
        <v>8</v>
      </c>
    </row>
    <row r="5" s="198" customFormat="1" ht="25.5" customHeight="1" spans="1:2">
      <c r="A5" s="201" t="s">
        <v>9</v>
      </c>
      <c r="B5" s="202" t="s">
        <v>10</v>
      </c>
    </row>
    <row r="6" s="198" customFormat="1" ht="24.95" customHeight="1" spans="1:2">
      <c r="A6" s="201" t="s">
        <v>11</v>
      </c>
      <c r="B6" s="202" t="s">
        <v>12</v>
      </c>
    </row>
    <row r="7" s="198" customFormat="1" ht="24.95" customHeight="1" spans="1:2">
      <c r="A7" s="201" t="s">
        <v>13</v>
      </c>
      <c r="B7" s="202" t="s">
        <v>14</v>
      </c>
    </row>
    <row r="8" s="198" customFormat="1" ht="24.95" customHeight="1" spans="1:2">
      <c r="A8" s="201" t="s">
        <v>15</v>
      </c>
      <c r="B8" s="202" t="s">
        <v>16</v>
      </c>
    </row>
    <row r="9" s="198" customFormat="1" ht="24.95" customHeight="1" spans="2:2">
      <c r="B9" s="203"/>
    </row>
    <row r="10" s="198" customFormat="1" ht="24.95" customHeight="1" spans="2:2">
      <c r="B10" s="203"/>
    </row>
    <row r="11" s="198" customFormat="1" ht="24.95" customHeight="1" spans="2:2">
      <c r="B11" s="203"/>
    </row>
  </sheetData>
  <mergeCells count="1">
    <mergeCell ref="A1:B1"/>
  </mergeCells>
  <printOptions horizontalCentered="1"/>
  <pageMargins left="0.751388888888889" right="0.751388888888889" top="1.05902777777778" bottom="0.55" header="0.511805555555556" footer="0.238888888888889"/>
  <pageSetup paperSize="9" firstPageNumber="2" fitToHeight="0" orientation="landscape"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89"/>
  <sheetViews>
    <sheetView showZeros="0" zoomScale="80" zoomScaleNormal="80" workbookViewId="0">
      <pane ySplit="4" topLeftCell="A33" activePane="bottomLeft" state="frozen"/>
      <selection/>
      <selection pane="bottomLeft" activeCell="A49" sqref="A49"/>
    </sheetView>
  </sheetViews>
  <sheetFormatPr defaultColWidth="9" defaultRowHeight="15.6"/>
  <cols>
    <col min="1" max="1" width="32.375" style="145" customWidth="1"/>
    <col min="2" max="2" width="12.8166666666667" style="145" customWidth="1"/>
    <col min="3" max="3" width="13.4333333333333" style="145" customWidth="1"/>
    <col min="4" max="4" width="12.5" style="145" customWidth="1"/>
    <col min="5" max="5" width="16.4083333333333" style="146" customWidth="1"/>
    <col min="6" max="6" width="9.625" style="146" customWidth="1"/>
    <col min="7" max="7" width="19.75" style="145" customWidth="1"/>
    <col min="8" max="8" width="14.5333333333333" style="145" customWidth="1"/>
    <col min="9" max="9" width="15.9333333333333" style="145" customWidth="1"/>
    <col min="10" max="10" width="13.2833333333333" style="145" customWidth="1"/>
    <col min="11" max="11" width="10.625" style="146" customWidth="1"/>
    <col min="12" max="12" width="12.625" style="145" customWidth="1"/>
    <col min="13" max="16384" width="9" style="145"/>
  </cols>
  <sheetData>
    <row r="1" s="137" customFormat="1" ht="7" customHeight="1" spans="1:9">
      <c r="A1" s="147"/>
      <c r="B1" s="148"/>
      <c r="C1" s="148"/>
      <c r="D1" s="149"/>
      <c r="E1" s="149"/>
      <c r="F1" s="149"/>
      <c r="G1" s="149"/>
      <c r="H1" s="149"/>
      <c r="I1" s="149"/>
    </row>
    <row r="2" s="138" customFormat="1" ht="25.8" spans="1:251">
      <c r="A2" s="150" t="s">
        <v>17</v>
      </c>
      <c r="B2" s="150"/>
      <c r="C2" s="150"/>
      <c r="D2" s="150"/>
      <c r="E2" s="150"/>
      <c r="F2" s="150"/>
      <c r="G2" s="150"/>
      <c r="H2" s="150"/>
      <c r="I2" s="150"/>
      <c r="J2" s="150"/>
      <c r="K2" s="150"/>
      <c r="L2" s="150"/>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c r="CJ2" s="183"/>
      <c r="CK2" s="183"/>
      <c r="CL2" s="183"/>
      <c r="CM2" s="183"/>
      <c r="CN2" s="183"/>
      <c r="CO2" s="183"/>
      <c r="CP2" s="183"/>
      <c r="CQ2" s="183"/>
      <c r="CR2" s="183"/>
      <c r="CS2" s="183"/>
      <c r="CT2" s="183"/>
      <c r="CU2" s="183"/>
      <c r="CV2" s="183"/>
      <c r="CW2" s="183"/>
      <c r="CX2" s="183"/>
      <c r="CY2" s="183"/>
      <c r="CZ2" s="183"/>
      <c r="DA2" s="183"/>
      <c r="DB2" s="183"/>
      <c r="DC2" s="183"/>
      <c r="DD2" s="183"/>
      <c r="DE2" s="183"/>
      <c r="DF2" s="183"/>
      <c r="DG2" s="183"/>
      <c r="DH2" s="183"/>
      <c r="DI2" s="183"/>
      <c r="DJ2" s="183"/>
      <c r="DK2" s="183"/>
      <c r="DL2" s="183"/>
      <c r="DM2" s="183"/>
      <c r="DN2" s="183"/>
      <c r="DO2" s="183"/>
      <c r="DP2" s="183"/>
      <c r="DQ2" s="183"/>
      <c r="DR2" s="183"/>
      <c r="DS2" s="183"/>
      <c r="DT2" s="183"/>
      <c r="DU2" s="183"/>
      <c r="DV2" s="183"/>
      <c r="DW2" s="183"/>
      <c r="DX2" s="183"/>
      <c r="DY2" s="183"/>
      <c r="DZ2" s="183"/>
      <c r="EA2" s="183"/>
      <c r="EB2" s="183"/>
      <c r="EC2" s="183"/>
      <c r="ED2" s="183"/>
      <c r="EE2" s="183"/>
      <c r="EF2" s="183"/>
      <c r="EG2" s="183"/>
      <c r="EH2" s="183"/>
      <c r="EI2" s="183"/>
      <c r="EJ2" s="183"/>
      <c r="EK2" s="183"/>
      <c r="EL2" s="183"/>
      <c r="EM2" s="183"/>
      <c r="EN2" s="183"/>
      <c r="EO2" s="183"/>
      <c r="EP2" s="183"/>
      <c r="EQ2" s="183"/>
      <c r="ER2" s="183"/>
      <c r="ES2" s="183"/>
      <c r="ET2" s="183"/>
      <c r="EU2" s="183"/>
      <c r="EV2" s="183"/>
      <c r="EW2" s="183"/>
      <c r="EX2" s="183"/>
      <c r="EY2" s="183"/>
      <c r="EZ2" s="183"/>
      <c r="FA2" s="183"/>
      <c r="FB2" s="183"/>
      <c r="FC2" s="183"/>
      <c r="FD2" s="183"/>
      <c r="FE2" s="183"/>
      <c r="FF2" s="183"/>
      <c r="FG2" s="183"/>
      <c r="FH2" s="183"/>
      <c r="FI2" s="183"/>
      <c r="FJ2" s="183"/>
      <c r="FK2" s="183"/>
      <c r="FL2" s="183"/>
      <c r="FM2" s="183"/>
      <c r="FN2" s="183"/>
      <c r="FO2" s="183"/>
      <c r="FP2" s="183"/>
      <c r="FQ2" s="183"/>
      <c r="FR2" s="183"/>
      <c r="FS2" s="183"/>
      <c r="FT2" s="183"/>
      <c r="FU2" s="183"/>
      <c r="FV2" s="183"/>
      <c r="FW2" s="183"/>
      <c r="FX2" s="183"/>
      <c r="FY2" s="183"/>
      <c r="FZ2" s="183"/>
      <c r="GA2" s="183"/>
      <c r="GB2" s="183"/>
      <c r="GC2" s="183"/>
      <c r="GD2" s="183"/>
      <c r="GE2" s="183"/>
      <c r="GF2" s="183"/>
      <c r="GG2" s="183"/>
      <c r="GH2" s="183"/>
      <c r="GI2" s="183"/>
      <c r="GJ2" s="183"/>
      <c r="GK2" s="183"/>
      <c r="GL2" s="183"/>
      <c r="GM2" s="183"/>
      <c r="GN2" s="183"/>
      <c r="GO2" s="183"/>
      <c r="GP2" s="183"/>
      <c r="GQ2" s="183"/>
      <c r="GR2" s="183"/>
      <c r="GS2" s="183"/>
      <c r="GT2" s="183"/>
      <c r="GU2" s="183"/>
      <c r="GV2" s="183"/>
      <c r="GW2" s="183"/>
      <c r="GX2" s="183"/>
      <c r="GY2" s="183"/>
      <c r="GZ2" s="183"/>
      <c r="HA2" s="183"/>
      <c r="HB2" s="183"/>
      <c r="HC2" s="183"/>
      <c r="HD2" s="183"/>
      <c r="HE2" s="183"/>
      <c r="HF2" s="183"/>
      <c r="HG2" s="183"/>
      <c r="HH2" s="183"/>
      <c r="HI2" s="183"/>
      <c r="HJ2" s="183"/>
      <c r="HK2" s="183"/>
      <c r="HL2" s="183"/>
      <c r="HM2" s="183"/>
      <c r="HN2" s="183"/>
      <c r="HO2" s="183"/>
      <c r="HP2" s="183"/>
      <c r="HQ2" s="183"/>
      <c r="HR2" s="183"/>
      <c r="HS2" s="183"/>
      <c r="HT2" s="183"/>
      <c r="HU2" s="183"/>
      <c r="HV2" s="183"/>
      <c r="HW2" s="183"/>
      <c r="HX2" s="183"/>
      <c r="HY2" s="183"/>
      <c r="HZ2" s="183"/>
      <c r="IA2" s="183"/>
      <c r="IB2" s="183"/>
      <c r="IC2" s="183"/>
      <c r="ID2" s="183"/>
      <c r="IE2" s="183"/>
      <c r="IF2" s="183"/>
      <c r="IG2" s="183"/>
      <c r="IH2" s="183"/>
      <c r="II2" s="183"/>
      <c r="IJ2" s="183"/>
      <c r="IK2" s="183"/>
      <c r="IL2" s="183"/>
      <c r="IM2" s="183"/>
      <c r="IN2" s="183"/>
      <c r="IO2" s="183"/>
      <c r="IP2" s="183"/>
      <c r="IQ2" s="183"/>
    </row>
    <row r="3" spans="1:12">
      <c r="A3" s="151"/>
      <c r="E3" s="152"/>
      <c r="F3" s="153"/>
      <c r="J3" s="152"/>
      <c r="K3" s="184"/>
      <c r="L3" s="184" t="s">
        <v>18</v>
      </c>
    </row>
    <row r="4" s="139" customFormat="1" ht="43.2" spans="1:12">
      <c r="A4" s="154" t="s">
        <v>19</v>
      </c>
      <c r="B4" s="68" t="s">
        <v>20</v>
      </c>
      <c r="C4" s="68" t="s">
        <v>21</v>
      </c>
      <c r="D4" s="68" t="s">
        <v>22</v>
      </c>
      <c r="E4" s="68" t="s">
        <v>23</v>
      </c>
      <c r="F4" s="68" t="s">
        <v>24</v>
      </c>
      <c r="G4" s="154" t="s">
        <v>25</v>
      </c>
      <c r="H4" s="68" t="s">
        <v>20</v>
      </c>
      <c r="I4" s="68" t="s">
        <v>21</v>
      </c>
      <c r="J4" s="68" t="s">
        <v>22</v>
      </c>
      <c r="K4" s="68" t="s">
        <v>23</v>
      </c>
      <c r="L4" s="68" t="s">
        <v>26</v>
      </c>
    </row>
    <row r="5" s="140" customFormat="1" ht="14.4" spans="1:251">
      <c r="A5" s="155" t="s">
        <v>27</v>
      </c>
      <c r="B5" s="156">
        <f>SUM(B6:B21)</f>
        <v>0</v>
      </c>
      <c r="C5" s="156">
        <f>SUM(C6:C21)</f>
        <v>0</v>
      </c>
      <c r="D5" s="156">
        <f>SUM(D6:D21)</f>
        <v>0</v>
      </c>
      <c r="E5" s="156">
        <f>D5-B5</f>
        <v>0</v>
      </c>
      <c r="F5" s="156" t="e">
        <f>E5/B5*100</f>
        <v>#DIV/0!</v>
      </c>
      <c r="G5" s="157" t="s">
        <v>28</v>
      </c>
      <c r="H5" s="158">
        <v>1344.18</v>
      </c>
      <c r="I5" s="185">
        <v>999.09</v>
      </c>
      <c r="J5" s="185">
        <v>1126.88</v>
      </c>
      <c r="K5" s="186">
        <f>J5-H5</f>
        <v>-217.3</v>
      </c>
      <c r="L5" s="172">
        <f>K5/H5</f>
        <v>-0.16165989674002</v>
      </c>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c r="CI5" s="187"/>
      <c r="CJ5" s="187"/>
      <c r="CK5" s="187"/>
      <c r="CL5" s="187"/>
      <c r="CM5" s="187"/>
      <c r="CN5" s="187"/>
      <c r="CO5" s="187"/>
      <c r="CP5" s="187"/>
      <c r="CQ5" s="187"/>
      <c r="CR5" s="187"/>
      <c r="CS5" s="187"/>
      <c r="CT5" s="187"/>
      <c r="CU5" s="187"/>
      <c r="CV5" s="187"/>
      <c r="CW5" s="187"/>
      <c r="CX5" s="187"/>
      <c r="CY5" s="187"/>
      <c r="CZ5" s="187"/>
      <c r="DA5" s="187"/>
      <c r="DB5" s="187"/>
      <c r="DC5" s="187"/>
      <c r="DD5" s="187"/>
      <c r="DE5" s="187"/>
      <c r="DF5" s="187"/>
      <c r="DG5" s="187"/>
      <c r="DH5" s="187"/>
      <c r="DI5" s="187"/>
      <c r="DJ5" s="187"/>
      <c r="DK5" s="187"/>
      <c r="DL5" s="187"/>
      <c r="DM5" s="187"/>
      <c r="DN5" s="187"/>
      <c r="DO5" s="187"/>
      <c r="DP5" s="187"/>
      <c r="DQ5" s="187"/>
      <c r="DR5" s="187"/>
      <c r="DS5" s="187"/>
      <c r="DT5" s="187"/>
      <c r="DU5" s="187"/>
      <c r="DV5" s="187"/>
      <c r="DW5" s="187"/>
      <c r="DX5" s="187"/>
      <c r="DY5" s="187"/>
      <c r="DZ5" s="187"/>
      <c r="EA5" s="187"/>
      <c r="EB5" s="187"/>
      <c r="EC5" s="187"/>
      <c r="ED5" s="187"/>
      <c r="EE5" s="187"/>
      <c r="EF5" s="187"/>
      <c r="EG5" s="187"/>
      <c r="EH5" s="187"/>
      <c r="EI5" s="187"/>
      <c r="EJ5" s="187"/>
      <c r="EK5" s="187"/>
      <c r="EL5" s="187"/>
      <c r="EM5" s="187"/>
      <c r="EN5" s="187"/>
      <c r="EO5" s="187"/>
      <c r="EP5" s="187"/>
      <c r="EQ5" s="187"/>
      <c r="ER5" s="187"/>
      <c r="ES5" s="187"/>
      <c r="ET5" s="187"/>
      <c r="EU5" s="187"/>
      <c r="EV5" s="187"/>
      <c r="EW5" s="187"/>
      <c r="EX5" s="187"/>
      <c r="EY5" s="187"/>
      <c r="EZ5" s="187"/>
      <c r="FA5" s="187"/>
      <c r="FB5" s="187"/>
      <c r="FC5" s="187"/>
      <c r="FD5" s="187"/>
      <c r="FE5" s="187"/>
      <c r="FF5" s="187"/>
      <c r="FG5" s="187"/>
      <c r="FH5" s="187"/>
      <c r="FI5" s="187"/>
      <c r="FJ5" s="187"/>
      <c r="FK5" s="187"/>
      <c r="FL5" s="187"/>
      <c r="FM5" s="187"/>
      <c r="FN5" s="187"/>
      <c r="FO5" s="187"/>
      <c r="FP5" s="187"/>
      <c r="FQ5" s="187"/>
      <c r="FR5" s="187"/>
      <c r="FS5" s="187"/>
      <c r="FT5" s="187"/>
      <c r="FU5" s="187"/>
      <c r="FV5" s="187"/>
      <c r="FW5" s="187"/>
      <c r="FX5" s="187"/>
      <c r="FY5" s="187"/>
      <c r="FZ5" s="187"/>
      <c r="GA5" s="187"/>
      <c r="GB5" s="187"/>
      <c r="GC5" s="187"/>
      <c r="GD5" s="187"/>
      <c r="GE5" s="187"/>
      <c r="GF5" s="187"/>
      <c r="GG5" s="187"/>
      <c r="GH5" s="187"/>
      <c r="GI5" s="187"/>
      <c r="GJ5" s="187"/>
      <c r="GK5" s="187"/>
      <c r="GL5" s="187"/>
      <c r="GM5" s="187"/>
      <c r="GN5" s="187"/>
      <c r="GO5" s="187"/>
      <c r="GP5" s="187"/>
      <c r="GQ5" s="187"/>
      <c r="GR5" s="187"/>
      <c r="GS5" s="187"/>
      <c r="GT5" s="187"/>
      <c r="GU5" s="187"/>
      <c r="GV5" s="187"/>
      <c r="GW5" s="187"/>
      <c r="GX5" s="187"/>
      <c r="GY5" s="187"/>
      <c r="GZ5" s="187"/>
      <c r="HA5" s="187"/>
      <c r="HB5" s="187"/>
      <c r="HC5" s="187"/>
      <c r="HD5" s="187"/>
      <c r="HE5" s="187"/>
      <c r="HF5" s="187"/>
      <c r="HG5" s="187"/>
      <c r="HH5" s="187"/>
      <c r="HI5" s="187"/>
      <c r="HJ5" s="187"/>
      <c r="HK5" s="187"/>
      <c r="HL5" s="187"/>
      <c r="HM5" s="187"/>
      <c r="HN5" s="187"/>
      <c r="HO5" s="187"/>
      <c r="HP5" s="187"/>
      <c r="HQ5" s="187"/>
      <c r="HR5" s="187"/>
      <c r="HS5" s="187"/>
      <c r="HT5" s="187"/>
      <c r="HU5" s="187"/>
      <c r="HV5" s="187"/>
      <c r="HW5" s="187"/>
      <c r="HX5" s="187"/>
      <c r="HY5" s="187"/>
      <c r="HZ5" s="187"/>
      <c r="IA5" s="187"/>
      <c r="IB5" s="187"/>
      <c r="IC5" s="187"/>
      <c r="ID5" s="187"/>
      <c r="IE5" s="187"/>
      <c r="IF5" s="187"/>
      <c r="IG5" s="187"/>
      <c r="IH5" s="187"/>
      <c r="II5" s="187"/>
      <c r="IJ5" s="187"/>
      <c r="IK5" s="187"/>
      <c r="IL5" s="187"/>
      <c r="IM5" s="187"/>
      <c r="IN5" s="187"/>
      <c r="IO5" s="187"/>
      <c r="IP5" s="187"/>
      <c r="IQ5" s="187"/>
    </row>
    <row r="6" s="141" customFormat="1" ht="14.4" spans="1:12">
      <c r="A6" s="159" t="s">
        <v>29</v>
      </c>
      <c r="B6" s="160"/>
      <c r="C6" s="160"/>
      <c r="D6" s="156">
        <v>0</v>
      </c>
      <c r="E6" s="161">
        <f t="shared" ref="E6:E70" si="0">D6-B6</f>
        <v>0</v>
      </c>
      <c r="F6" s="156" t="e">
        <f t="shared" ref="F6:F37" si="1">E6/B6*100</f>
        <v>#DIV/0!</v>
      </c>
      <c r="G6" s="162" t="s">
        <v>30</v>
      </c>
      <c r="H6" s="163"/>
      <c r="I6" s="185"/>
      <c r="J6" s="188"/>
      <c r="K6" s="186">
        <f t="shared" ref="K6:K31" si="2">J6-H6</f>
        <v>0</v>
      </c>
      <c r="L6" s="172" t="e">
        <f t="shared" ref="L6:L31" si="3">K6/H6</f>
        <v>#DIV/0!</v>
      </c>
    </row>
    <row r="7" s="141" customFormat="1" ht="14.4" spans="1:12">
      <c r="A7" s="162" t="s">
        <v>31</v>
      </c>
      <c r="B7" s="160"/>
      <c r="C7" s="160"/>
      <c r="D7" s="156"/>
      <c r="E7" s="160">
        <f t="shared" si="0"/>
        <v>0</v>
      </c>
      <c r="F7" s="156" t="e">
        <f t="shared" si="1"/>
        <v>#DIV/0!</v>
      </c>
      <c r="G7" s="162" t="s">
        <v>32</v>
      </c>
      <c r="H7" s="163">
        <v>2</v>
      </c>
      <c r="I7" s="185">
        <v>4.27</v>
      </c>
      <c r="J7" s="185">
        <v>6.98</v>
      </c>
      <c r="K7" s="186">
        <f t="shared" si="2"/>
        <v>4.98</v>
      </c>
      <c r="L7" s="172">
        <f t="shared" si="3"/>
        <v>2.49</v>
      </c>
    </row>
    <row r="8" s="141" customFormat="1" ht="14.4" spans="1:12">
      <c r="A8" s="162" t="s">
        <v>33</v>
      </c>
      <c r="B8" s="160"/>
      <c r="C8" s="160"/>
      <c r="D8" s="156"/>
      <c r="E8" s="161">
        <f t="shared" si="0"/>
        <v>0</v>
      </c>
      <c r="F8" s="156" t="e">
        <f t="shared" si="1"/>
        <v>#DIV/0!</v>
      </c>
      <c r="G8" s="162" t="s">
        <v>34</v>
      </c>
      <c r="H8" s="163"/>
      <c r="I8" s="185"/>
      <c r="J8" s="185"/>
      <c r="K8" s="186">
        <f t="shared" si="2"/>
        <v>0</v>
      </c>
      <c r="L8" s="172" t="e">
        <f t="shared" si="3"/>
        <v>#DIV/0!</v>
      </c>
    </row>
    <row r="9" s="141" customFormat="1" ht="14.4" spans="1:12">
      <c r="A9" s="162" t="s">
        <v>35</v>
      </c>
      <c r="B9" s="160"/>
      <c r="C9" s="160"/>
      <c r="D9" s="156"/>
      <c r="E9" s="161">
        <f t="shared" si="0"/>
        <v>0</v>
      </c>
      <c r="F9" s="156" t="e">
        <f t="shared" si="1"/>
        <v>#DIV/0!</v>
      </c>
      <c r="G9" s="162" t="s">
        <v>36</v>
      </c>
      <c r="H9" s="163"/>
      <c r="I9" s="185"/>
      <c r="J9" s="185"/>
      <c r="K9" s="186">
        <f t="shared" si="2"/>
        <v>0</v>
      </c>
      <c r="L9" s="172" t="e">
        <f t="shared" si="3"/>
        <v>#DIV/0!</v>
      </c>
    </row>
    <row r="10" s="141" customFormat="1" ht="28.8" spans="1:12">
      <c r="A10" s="162" t="s">
        <v>37</v>
      </c>
      <c r="B10" s="160"/>
      <c r="C10" s="160"/>
      <c r="D10" s="156"/>
      <c r="E10" s="160">
        <f t="shared" si="0"/>
        <v>0</v>
      </c>
      <c r="F10" s="156" t="e">
        <f t="shared" si="1"/>
        <v>#DIV/0!</v>
      </c>
      <c r="G10" s="162" t="s">
        <v>38</v>
      </c>
      <c r="H10" s="158">
        <v>59.01</v>
      </c>
      <c r="I10" s="185">
        <v>39.17</v>
      </c>
      <c r="J10" s="185">
        <v>49.82</v>
      </c>
      <c r="K10" s="186">
        <f t="shared" si="2"/>
        <v>-9.19</v>
      </c>
      <c r="L10" s="172">
        <f t="shared" si="3"/>
        <v>-0.155736315878665</v>
      </c>
    </row>
    <row r="11" s="141" customFormat="1" ht="28.8" spans="1:12">
      <c r="A11" s="162" t="s">
        <v>39</v>
      </c>
      <c r="B11" s="160"/>
      <c r="C11" s="160"/>
      <c r="D11" s="156"/>
      <c r="E11" s="161">
        <f t="shared" si="0"/>
        <v>0</v>
      </c>
      <c r="F11" s="156" t="e">
        <f t="shared" si="1"/>
        <v>#DIV/0!</v>
      </c>
      <c r="G11" s="162" t="s">
        <v>40</v>
      </c>
      <c r="H11" s="158">
        <v>307</v>
      </c>
      <c r="I11" s="185">
        <v>153.69</v>
      </c>
      <c r="J11" s="185">
        <v>191.18</v>
      </c>
      <c r="K11" s="186">
        <f t="shared" si="2"/>
        <v>-115.82</v>
      </c>
      <c r="L11" s="172">
        <f t="shared" si="3"/>
        <v>-0.377263843648208</v>
      </c>
    </row>
    <row r="12" s="141" customFormat="1" ht="14.4" spans="1:12">
      <c r="A12" s="162" t="s">
        <v>41</v>
      </c>
      <c r="B12" s="160"/>
      <c r="C12" s="160"/>
      <c r="D12" s="156"/>
      <c r="E12" s="160">
        <f t="shared" si="0"/>
        <v>0</v>
      </c>
      <c r="F12" s="156" t="e">
        <f t="shared" si="1"/>
        <v>#DIV/0!</v>
      </c>
      <c r="G12" s="162" t="s">
        <v>42</v>
      </c>
      <c r="H12" s="158">
        <v>37.72</v>
      </c>
      <c r="I12" s="185">
        <v>1.28</v>
      </c>
      <c r="J12" s="185">
        <v>1.38</v>
      </c>
      <c r="K12" s="186">
        <f t="shared" si="2"/>
        <v>-36.34</v>
      </c>
      <c r="L12" s="172">
        <f t="shared" si="3"/>
        <v>-0.963414634146341</v>
      </c>
    </row>
    <row r="13" s="141" customFormat="1" ht="14.4" spans="1:12">
      <c r="A13" s="162" t="s">
        <v>43</v>
      </c>
      <c r="B13" s="160"/>
      <c r="C13" s="160"/>
      <c r="D13" s="156"/>
      <c r="E13" s="161">
        <f t="shared" si="0"/>
        <v>0</v>
      </c>
      <c r="F13" s="156" t="e">
        <f t="shared" si="1"/>
        <v>#DIV/0!</v>
      </c>
      <c r="G13" s="162" t="s">
        <v>44</v>
      </c>
      <c r="H13" s="164"/>
      <c r="I13" s="164"/>
      <c r="J13" s="189"/>
      <c r="K13" s="190">
        <f t="shared" si="2"/>
        <v>0</v>
      </c>
      <c r="L13" s="172" t="e">
        <f t="shared" si="3"/>
        <v>#DIV/0!</v>
      </c>
    </row>
    <row r="14" s="141" customFormat="1" ht="14.4" spans="1:12">
      <c r="A14" s="162" t="s">
        <v>45</v>
      </c>
      <c r="B14" s="160"/>
      <c r="C14" s="160"/>
      <c r="D14" s="156"/>
      <c r="E14" s="161">
        <f t="shared" si="0"/>
        <v>0</v>
      </c>
      <c r="F14" s="156" t="e">
        <f t="shared" si="1"/>
        <v>#DIV/0!</v>
      </c>
      <c r="G14" s="162" t="s">
        <v>46</v>
      </c>
      <c r="H14" s="164"/>
      <c r="I14" s="164"/>
      <c r="J14" s="189"/>
      <c r="K14" s="190">
        <f t="shared" si="2"/>
        <v>0</v>
      </c>
      <c r="L14" s="172" t="e">
        <f t="shared" si="3"/>
        <v>#DIV/0!</v>
      </c>
    </row>
    <row r="15" s="141" customFormat="1" ht="14.4" spans="1:12">
      <c r="A15" s="162" t="s">
        <v>47</v>
      </c>
      <c r="B15" s="160"/>
      <c r="C15" s="160"/>
      <c r="D15" s="156"/>
      <c r="E15" s="161">
        <f t="shared" si="0"/>
        <v>0</v>
      </c>
      <c r="F15" s="156" t="e">
        <f t="shared" si="1"/>
        <v>#DIV/0!</v>
      </c>
      <c r="G15" s="162" t="s">
        <v>48</v>
      </c>
      <c r="H15" s="158">
        <v>410.25</v>
      </c>
      <c r="I15" s="185">
        <v>297.9</v>
      </c>
      <c r="J15" s="185">
        <v>378.23</v>
      </c>
      <c r="K15" s="186">
        <f t="shared" si="2"/>
        <v>-32.02</v>
      </c>
      <c r="L15" s="172">
        <f t="shared" si="3"/>
        <v>-0.0780499695307739</v>
      </c>
    </row>
    <row r="16" s="141" customFormat="1" ht="14.4" spans="1:12">
      <c r="A16" s="162" t="s">
        <v>49</v>
      </c>
      <c r="B16" s="160"/>
      <c r="C16" s="160"/>
      <c r="D16" s="156"/>
      <c r="E16" s="160">
        <f t="shared" si="0"/>
        <v>0</v>
      </c>
      <c r="F16" s="156" t="e">
        <f t="shared" si="1"/>
        <v>#DIV/0!</v>
      </c>
      <c r="G16" s="162" t="s">
        <v>50</v>
      </c>
      <c r="H16" s="158">
        <v>21.39</v>
      </c>
      <c r="I16" s="185">
        <v>0</v>
      </c>
      <c r="J16" s="185"/>
      <c r="K16" s="186">
        <f t="shared" si="2"/>
        <v>-21.39</v>
      </c>
      <c r="L16" s="172">
        <f t="shared" si="3"/>
        <v>-1</v>
      </c>
    </row>
    <row r="17" s="141" customFormat="1" ht="28.8" spans="1:12">
      <c r="A17" s="162" t="s">
        <v>51</v>
      </c>
      <c r="B17" s="160"/>
      <c r="C17" s="160"/>
      <c r="D17" s="156"/>
      <c r="E17" s="160">
        <f t="shared" si="0"/>
        <v>0</v>
      </c>
      <c r="F17" s="156" t="e">
        <f t="shared" si="1"/>
        <v>#DIV/0!</v>
      </c>
      <c r="G17" s="162" t="s">
        <v>52</v>
      </c>
      <c r="H17" s="164"/>
      <c r="I17" s="189"/>
      <c r="J17" s="189"/>
      <c r="K17" s="190">
        <f t="shared" si="2"/>
        <v>0</v>
      </c>
      <c r="L17" s="172" t="e">
        <f t="shared" si="3"/>
        <v>#DIV/0!</v>
      </c>
    </row>
    <row r="18" s="141" customFormat="1" ht="14.4" spans="1:12">
      <c r="A18" s="162" t="s">
        <v>53</v>
      </c>
      <c r="B18" s="160"/>
      <c r="C18" s="160"/>
      <c r="D18" s="156"/>
      <c r="E18" s="161">
        <f t="shared" si="0"/>
        <v>0</v>
      </c>
      <c r="F18" s="156" t="e">
        <f t="shared" si="1"/>
        <v>#DIV/0!</v>
      </c>
      <c r="G18" s="162" t="s">
        <v>54</v>
      </c>
      <c r="H18" s="164"/>
      <c r="I18" s="189"/>
      <c r="J18" s="189"/>
      <c r="K18" s="190">
        <f t="shared" si="2"/>
        <v>0</v>
      </c>
      <c r="L18" s="172" t="e">
        <f t="shared" si="3"/>
        <v>#DIV/0!</v>
      </c>
    </row>
    <row r="19" s="141" customFormat="1" ht="14.4" spans="1:12">
      <c r="A19" s="162" t="s">
        <v>55</v>
      </c>
      <c r="B19" s="160"/>
      <c r="C19" s="160"/>
      <c r="D19" s="156"/>
      <c r="E19" s="160">
        <f t="shared" si="0"/>
        <v>0</v>
      </c>
      <c r="F19" s="156" t="e">
        <f t="shared" si="1"/>
        <v>#DIV/0!</v>
      </c>
      <c r="G19" s="162" t="s">
        <v>56</v>
      </c>
      <c r="H19" s="164"/>
      <c r="I19" s="189"/>
      <c r="J19" s="189"/>
      <c r="K19" s="190">
        <f t="shared" si="2"/>
        <v>0</v>
      </c>
      <c r="L19" s="172" t="e">
        <f t="shared" si="3"/>
        <v>#DIV/0!</v>
      </c>
    </row>
    <row r="20" s="141" customFormat="1" ht="28.8" spans="1:12">
      <c r="A20" s="162" t="s">
        <v>57</v>
      </c>
      <c r="B20" s="160"/>
      <c r="C20" s="160"/>
      <c r="D20" s="156"/>
      <c r="E20" s="160">
        <f t="shared" si="0"/>
        <v>0</v>
      </c>
      <c r="F20" s="156" t="e">
        <f t="shared" si="1"/>
        <v>#DIV/0!</v>
      </c>
      <c r="G20" s="162" t="s">
        <v>58</v>
      </c>
      <c r="H20" s="163"/>
      <c r="I20" s="185">
        <v>19</v>
      </c>
      <c r="J20" s="185">
        <v>19</v>
      </c>
      <c r="K20" s="186">
        <f t="shared" si="2"/>
        <v>19</v>
      </c>
      <c r="L20" s="172" t="e">
        <f t="shared" si="3"/>
        <v>#DIV/0!</v>
      </c>
    </row>
    <row r="21" s="141" customFormat="1" ht="14.4" spans="1:12">
      <c r="A21" s="165" t="s">
        <v>59</v>
      </c>
      <c r="B21" s="160"/>
      <c r="C21" s="160"/>
      <c r="D21" s="156"/>
      <c r="E21" s="161">
        <f t="shared" si="0"/>
        <v>0</v>
      </c>
      <c r="F21" s="156" t="e">
        <f t="shared" si="1"/>
        <v>#DIV/0!</v>
      </c>
      <c r="G21" s="166" t="s">
        <v>60</v>
      </c>
      <c r="H21" s="158">
        <v>71.03</v>
      </c>
      <c r="I21" s="185">
        <v>49.92</v>
      </c>
      <c r="J21" s="185">
        <v>57.64</v>
      </c>
      <c r="K21" s="186">
        <f t="shared" si="2"/>
        <v>-13.39</v>
      </c>
      <c r="L21" s="172">
        <f t="shared" si="3"/>
        <v>-0.188511896381811</v>
      </c>
    </row>
    <row r="22" s="140" customFormat="1" ht="14.4" spans="1:251">
      <c r="A22" s="167" t="s">
        <v>61</v>
      </c>
      <c r="B22" s="156">
        <f>SUM(B23:B30)</f>
        <v>0</v>
      </c>
      <c r="C22" s="156">
        <f>SUM(C23:C30)</f>
        <v>0</v>
      </c>
      <c r="D22" s="156">
        <f>SUM(D23:D30)</f>
        <v>0</v>
      </c>
      <c r="E22" s="161">
        <f t="shared" si="0"/>
        <v>0</v>
      </c>
      <c r="F22" s="156" t="e">
        <f t="shared" si="1"/>
        <v>#DIV/0!</v>
      </c>
      <c r="G22" s="162" t="s">
        <v>62</v>
      </c>
      <c r="H22" s="164"/>
      <c r="I22" s="191"/>
      <c r="J22" s="191"/>
      <c r="K22" s="177">
        <f t="shared" si="2"/>
        <v>0</v>
      </c>
      <c r="L22" s="172" t="e">
        <f t="shared" si="3"/>
        <v>#DIV/0!</v>
      </c>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c r="CN22" s="187"/>
      <c r="CO22" s="187"/>
      <c r="CP22" s="187"/>
      <c r="CQ22" s="187"/>
      <c r="CR22" s="187"/>
      <c r="CS22" s="187"/>
      <c r="CT22" s="187"/>
      <c r="CU22" s="187"/>
      <c r="CV22" s="187"/>
      <c r="CW22" s="187"/>
      <c r="CX22" s="187"/>
      <c r="CY22" s="187"/>
      <c r="CZ22" s="187"/>
      <c r="DA22" s="187"/>
      <c r="DB22" s="187"/>
      <c r="DC22" s="187"/>
      <c r="DD22" s="187"/>
      <c r="DE22" s="187"/>
      <c r="DF22" s="187"/>
      <c r="DG22" s="187"/>
      <c r="DH22" s="187"/>
      <c r="DI22" s="187"/>
      <c r="DJ22" s="187"/>
      <c r="DK22" s="187"/>
      <c r="DL22" s="187"/>
      <c r="DM22" s="187"/>
      <c r="DN22" s="187"/>
      <c r="DO22" s="187"/>
      <c r="DP22" s="187"/>
      <c r="DQ22" s="187"/>
      <c r="DR22" s="187"/>
      <c r="DS22" s="187"/>
      <c r="DT22" s="187"/>
      <c r="DU22" s="187"/>
      <c r="DV22" s="187"/>
      <c r="DW22" s="187"/>
      <c r="DX22" s="187"/>
      <c r="DY22" s="187"/>
      <c r="DZ22" s="187"/>
      <c r="EA22" s="187"/>
      <c r="EB22" s="187"/>
      <c r="EC22" s="187"/>
      <c r="ED22" s="187"/>
      <c r="EE22" s="187"/>
      <c r="EF22" s="187"/>
      <c r="EG22" s="187"/>
      <c r="EH22" s="187"/>
      <c r="EI22" s="187"/>
      <c r="EJ22" s="187"/>
      <c r="EK22" s="187"/>
      <c r="EL22" s="187"/>
      <c r="EM22" s="187"/>
      <c r="EN22" s="187"/>
      <c r="EO22" s="187"/>
      <c r="EP22" s="187"/>
      <c r="EQ22" s="187"/>
      <c r="ER22" s="187"/>
      <c r="ES22" s="187"/>
      <c r="ET22" s="187"/>
      <c r="EU22" s="187"/>
      <c r="EV22" s="187"/>
      <c r="EW22" s="187"/>
      <c r="EX22" s="187"/>
      <c r="EY22" s="187"/>
      <c r="EZ22" s="187"/>
      <c r="FA22" s="187"/>
      <c r="FB22" s="187"/>
      <c r="FC22" s="187"/>
      <c r="FD22" s="187"/>
      <c r="FE22" s="187"/>
      <c r="FF22" s="187"/>
      <c r="FG22" s="187"/>
      <c r="FH22" s="187"/>
      <c r="FI22" s="187"/>
      <c r="FJ22" s="187"/>
      <c r="FK22" s="187"/>
      <c r="FL22" s="187"/>
      <c r="FM22" s="187"/>
      <c r="FN22" s="187"/>
      <c r="FO22" s="187"/>
      <c r="FP22" s="187"/>
      <c r="FQ22" s="187"/>
      <c r="FR22" s="187"/>
      <c r="FS22" s="187"/>
      <c r="FT22" s="187"/>
      <c r="FU22" s="187"/>
      <c r="FV22" s="187"/>
      <c r="FW22" s="187"/>
      <c r="FX22" s="187"/>
      <c r="FY22" s="187"/>
      <c r="FZ22" s="187"/>
      <c r="GA22" s="187"/>
      <c r="GB22" s="187"/>
      <c r="GC22" s="187"/>
      <c r="GD22" s="187"/>
      <c r="GE22" s="187"/>
      <c r="GF22" s="187"/>
      <c r="GG22" s="187"/>
      <c r="GH22" s="187"/>
      <c r="GI22" s="187"/>
      <c r="GJ22" s="187"/>
      <c r="GK22" s="187"/>
      <c r="GL22" s="187"/>
      <c r="GM22" s="187"/>
      <c r="GN22" s="187"/>
      <c r="GO22" s="187"/>
      <c r="GP22" s="187"/>
      <c r="GQ22" s="187"/>
      <c r="GR22" s="187"/>
      <c r="GS22" s="187"/>
      <c r="GT22" s="187"/>
      <c r="GU22" s="187"/>
      <c r="GV22" s="187"/>
      <c r="GW22" s="187"/>
      <c r="GX22" s="187"/>
      <c r="GY22" s="187"/>
      <c r="GZ22" s="187"/>
      <c r="HA22" s="187"/>
      <c r="HB22" s="187"/>
      <c r="HC22" s="187"/>
      <c r="HD22" s="187"/>
      <c r="HE22" s="187"/>
      <c r="HF22" s="187"/>
      <c r="HG22" s="187"/>
      <c r="HH22" s="187"/>
      <c r="HI22" s="187"/>
      <c r="HJ22" s="187"/>
      <c r="HK22" s="187"/>
      <c r="HL22" s="187"/>
      <c r="HM22" s="187"/>
      <c r="HN22" s="187"/>
      <c r="HO22" s="187"/>
      <c r="HP22" s="187"/>
      <c r="HQ22" s="187"/>
      <c r="HR22" s="187"/>
      <c r="HS22" s="187"/>
      <c r="HT22" s="187"/>
      <c r="HU22" s="187"/>
      <c r="HV22" s="187"/>
      <c r="HW22" s="187"/>
      <c r="HX22" s="187"/>
      <c r="HY22" s="187"/>
      <c r="HZ22" s="187"/>
      <c r="IA22" s="187"/>
      <c r="IB22" s="187"/>
      <c r="IC22" s="187"/>
      <c r="ID22" s="187"/>
      <c r="IE22" s="187"/>
      <c r="IF22" s="187"/>
      <c r="IG22" s="187"/>
      <c r="IH22" s="187"/>
      <c r="II22" s="187"/>
      <c r="IJ22" s="187"/>
      <c r="IK22" s="187"/>
      <c r="IL22" s="187"/>
      <c r="IM22" s="187"/>
      <c r="IN22" s="187"/>
      <c r="IO22" s="187"/>
      <c r="IP22" s="187"/>
      <c r="IQ22" s="187"/>
    </row>
    <row r="23" s="141" customFormat="1" ht="28.8" spans="1:12">
      <c r="A23" s="162" t="s">
        <v>63</v>
      </c>
      <c r="B23" s="160"/>
      <c r="C23" s="160"/>
      <c r="D23" s="156"/>
      <c r="E23" s="161">
        <f t="shared" si="0"/>
        <v>0</v>
      </c>
      <c r="F23" s="156" t="e">
        <f t="shared" si="1"/>
        <v>#DIV/0!</v>
      </c>
      <c r="G23" s="162" t="s">
        <v>64</v>
      </c>
      <c r="H23" s="163"/>
      <c r="I23" s="185">
        <v>1</v>
      </c>
      <c r="J23" s="185">
        <v>1</v>
      </c>
      <c r="K23" s="186">
        <f t="shared" si="2"/>
        <v>1</v>
      </c>
      <c r="L23" s="172" t="e">
        <f t="shared" si="3"/>
        <v>#DIV/0!</v>
      </c>
    </row>
    <row r="24" s="141" customFormat="1" ht="14.4" spans="1:12">
      <c r="A24" s="162" t="s">
        <v>65</v>
      </c>
      <c r="B24" s="160"/>
      <c r="C24" s="160"/>
      <c r="D24" s="156"/>
      <c r="E24" s="161">
        <f t="shared" si="0"/>
        <v>0</v>
      </c>
      <c r="F24" s="156" t="e">
        <f t="shared" si="1"/>
        <v>#DIV/0!</v>
      </c>
      <c r="G24" s="162" t="s">
        <v>66</v>
      </c>
      <c r="H24" s="164"/>
      <c r="I24" s="191"/>
      <c r="J24" s="191"/>
      <c r="K24" s="177">
        <f t="shared" si="2"/>
        <v>0</v>
      </c>
      <c r="L24" s="172" t="e">
        <f t="shared" si="3"/>
        <v>#DIV/0!</v>
      </c>
    </row>
    <row r="25" s="141" customFormat="1" ht="14.4" spans="1:12">
      <c r="A25" s="162" t="s">
        <v>67</v>
      </c>
      <c r="B25" s="160"/>
      <c r="C25" s="160"/>
      <c r="D25" s="156"/>
      <c r="E25" s="161">
        <f t="shared" si="0"/>
        <v>0</v>
      </c>
      <c r="F25" s="156" t="e">
        <f t="shared" si="1"/>
        <v>#DIV/0!</v>
      </c>
      <c r="G25" s="162" t="s">
        <v>68</v>
      </c>
      <c r="H25" s="163"/>
      <c r="I25" s="185"/>
      <c r="J25" s="185"/>
      <c r="K25" s="186">
        <f t="shared" si="2"/>
        <v>0</v>
      </c>
      <c r="L25" s="172" t="e">
        <f t="shared" si="3"/>
        <v>#DIV/0!</v>
      </c>
    </row>
    <row r="26" s="141" customFormat="1" ht="14.4" spans="1:12">
      <c r="A26" s="162" t="s">
        <v>69</v>
      </c>
      <c r="B26" s="160"/>
      <c r="C26" s="160"/>
      <c r="D26" s="156"/>
      <c r="E26" s="161">
        <f t="shared" si="0"/>
        <v>0</v>
      </c>
      <c r="F26" s="156" t="e">
        <f t="shared" si="1"/>
        <v>#DIV/0!</v>
      </c>
      <c r="G26" s="162" t="s">
        <v>70</v>
      </c>
      <c r="H26" s="164"/>
      <c r="I26" s="191"/>
      <c r="J26" s="191"/>
      <c r="K26" s="192">
        <f t="shared" si="2"/>
        <v>0</v>
      </c>
      <c r="L26" s="172" t="e">
        <f t="shared" si="3"/>
        <v>#DIV/0!</v>
      </c>
    </row>
    <row r="27" s="141" customFormat="1" ht="28.8" spans="1:12">
      <c r="A27" s="162" t="s">
        <v>71</v>
      </c>
      <c r="B27" s="160"/>
      <c r="C27" s="160"/>
      <c r="D27" s="156"/>
      <c r="E27" s="161">
        <f t="shared" si="0"/>
        <v>0</v>
      </c>
      <c r="F27" s="156" t="e">
        <f t="shared" si="1"/>
        <v>#DIV/0!</v>
      </c>
      <c r="G27" s="162" t="s">
        <v>72</v>
      </c>
      <c r="H27" s="164"/>
      <c r="I27" s="191"/>
      <c r="J27" s="191"/>
      <c r="K27" s="192">
        <f t="shared" si="2"/>
        <v>0</v>
      </c>
      <c r="L27" s="172" t="e">
        <f t="shared" si="3"/>
        <v>#DIV/0!</v>
      </c>
    </row>
    <row r="28" s="141" customFormat="1" ht="14.4" spans="1:12">
      <c r="A28" s="162" t="s">
        <v>73</v>
      </c>
      <c r="B28" s="160"/>
      <c r="C28" s="160"/>
      <c r="D28" s="156"/>
      <c r="E28" s="161">
        <f t="shared" si="0"/>
        <v>0</v>
      </c>
      <c r="F28" s="156" t="e">
        <f t="shared" si="1"/>
        <v>#DIV/0!</v>
      </c>
      <c r="G28" s="167"/>
      <c r="H28" s="164"/>
      <c r="I28" s="191"/>
      <c r="J28" s="170"/>
      <c r="K28" s="192">
        <f t="shared" si="2"/>
        <v>0</v>
      </c>
      <c r="L28" s="172" t="e">
        <f t="shared" si="3"/>
        <v>#DIV/0!</v>
      </c>
    </row>
    <row r="29" s="141" customFormat="1" ht="14.4" spans="1:12">
      <c r="A29" s="162" t="s">
        <v>74</v>
      </c>
      <c r="B29" s="160"/>
      <c r="C29" s="160"/>
      <c r="D29" s="156"/>
      <c r="E29" s="160">
        <f t="shared" si="0"/>
        <v>0</v>
      </c>
      <c r="F29" s="156" t="e">
        <f t="shared" si="1"/>
        <v>#DIV/0!</v>
      </c>
      <c r="G29" s="167"/>
      <c r="H29" s="164"/>
      <c r="I29" s="191"/>
      <c r="J29" s="170"/>
      <c r="K29" s="192">
        <f t="shared" si="2"/>
        <v>0</v>
      </c>
      <c r="L29" s="172" t="e">
        <f t="shared" si="3"/>
        <v>#DIV/0!</v>
      </c>
    </row>
    <row r="30" s="141" customFormat="1" ht="14.4" spans="1:12">
      <c r="A30" s="162" t="s">
        <v>75</v>
      </c>
      <c r="B30" s="160"/>
      <c r="C30" s="160"/>
      <c r="D30" s="156"/>
      <c r="E30" s="161">
        <f t="shared" si="0"/>
        <v>0</v>
      </c>
      <c r="F30" s="156" t="e">
        <f t="shared" si="1"/>
        <v>#DIV/0!</v>
      </c>
      <c r="G30" s="167" t="s">
        <v>76</v>
      </c>
      <c r="H30" s="164"/>
      <c r="I30" s="191"/>
      <c r="J30" s="170"/>
      <c r="K30" s="192">
        <f t="shared" si="2"/>
        <v>0</v>
      </c>
      <c r="L30" s="172" t="e">
        <f t="shared" si="3"/>
        <v>#DIV/0!</v>
      </c>
    </row>
    <row r="31" s="140" customFormat="1" ht="14.4" spans="1:251">
      <c r="A31" s="168" t="s">
        <v>77</v>
      </c>
      <c r="B31" s="156">
        <f>SUM(B22,B5)</f>
        <v>0</v>
      </c>
      <c r="C31" s="156">
        <f>SUM(C22,C5)</f>
        <v>0</v>
      </c>
      <c r="D31" s="156">
        <f>SUM(D22,D5)</f>
        <v>0</v>
      </c>
      <c r="E31" s="161">
        <f t="shared" si="0"/>
        <v>0</v>
      </c>
      <c r="F31" s="156" t="e">
        <f t="shared" si="1"/>
        <v>#DIV/0!</v>
      </c>
      <c r="G31" s="168" t="s">
        <v>78</v>
      </c>
      <c r="H31" s="169">
        <f>SUM(H5:H30)</f>
        <v>2252.58</v>
      </c>
      <c r="I31" s="170">
        <f>SUM(I5:I30)</f>
        <v>1565.32</v>
      </c>
      <c r="J31" s="170">
        <f>SUM(J5:J30)</f>
        <v>1832.11</v>
      </c>
      <c r="K31" s="177">
        <f t="shared" si="2"/>
        <v>-420.47</v>
      </c>
      <c r="L31" s="172">
        <f t="shared" si="3"/>
        <v>-0.186661517016044</v>
      </c>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7"/>
      <c r="BT31" s="187"/>
      <c r="BU31" s="187"/>
      <c r="BV31" s="187"/>
      <c r="BW31" s="187"/>
      <c r="BX31" s="187"/>
      <c r="BY31" s="187"/>
      <c r="BZ31" s="187"/>
      <c r="CA31" s="187"/>
      <c r="CB31" s="187"/>
      <c r="CC31" s="187"/>
      <c r="CD31" s="187"/>
      <c r="CE31" s="187"/>
      <c r="CF31" s="187"/>
      <c r="CG31" s="187"/>
      <c r="CH31" s="187"/>
      <c r="CI31" s="187"/>
      <c r="CJ31" s="187"/>
      <c r="CK31" s="187"/>
      <c r="CL31" s="187"/>
      <c r="CM31" s="187"/>
      <c r="CN31" s="187"/>
      <c r="CO31" s="187"/>
      <c r="CP31" s="187"/>
      <c r="CQ31" s="187"/>
      <c r="CR31" s="187"/>
      <c r="CS31" s="187"/>
      <c r="CT31" s="187"/>
      <c r="CU31" s="187"/>
      <c r="CV31" s="187"/>
      <c r="CW31" s="187"/>
      <c r="CX31" s="187"/>
      <c r="CY31" s="187"/>
      <c r="CZ31" s="187"/>
      <c r="DA31" s="187"/>
      <c r="DB31" s="187"/>
      <c r="DC31" s="187"/>
      <c r="DD31" s="187"/>
      <c r="DE31" s="187"/>
      <c r="DF31" s="187"/>
      <c r="DG31" s="187"/>
      <c r="DH31" s="187"/>
      <c r="DI31" s="187"/>
      <c r="DJ31" s="187"/>
      <c r="DK31" s="187"/>
      <c r="DL31" s="187"/>
      <c r="DM31" s="187"/>
      <c r="DN31" s="187"/>
      <c r="DO31" s="187"/>
      <c r="DP31" s="187"/>
      <c r="DQ31" s="187"/>
      <c r="DR31" s="187"/>
      <c r="DS31" s="187"/>
      <c r="DT31" s="187"/>
      <c r="DU31" s="187"/>
      <c r="DV31" s="187"/>
      <c r="DW31" s="187"/>
      <c r="DX31" s="187"/>
      <c r="DY31" s="187"/>
      <c r="DZ31" s="187"/>
      <c r="EA31" s="187"/>
      <c r="EB31" s="187"/>
      <c r="EC31" s="187"/>
      <c r="ED31" s="187"/>
      <c r="EE31" s="187"/>
      <c r="EF31" s="187"/>
      <c r="EG31" s="187"/>
      <c r="EH31" s="187"/>
      <c r="EI31" s="187"/>
      <c r="EJ31" s="187"/>
      <c r="EK31" s="187"/>
      <c r="EL31" s="187"/>
      <c r="EM31" s="187"/>
      <c r="EN31" s="187"/>
      <c r="EO31" s="187"/>
      <c r="EP31" s="187"/>
      <c r="EQ31" s="187"/>
      <c r="ER31" s="187"/>
      <c r="ES31" s="187"/>
      <c r="ET31" s="187"/>
      <c r="EU31" s="187"/>
      <c r="EV31" s="187"/>
      <c r="EW31" s="187"/>
      <c r="EX31" s="187"/>
      <c r="EY31" s="187"/>
      <c r="EZ31" s="187"/>
      <c r="FA31" s="187"/>
      <c r="FB31" s="187"/>
      <c r="FC31" s="187"/>
      <c r="FD31" s="187"/>
      <c r="FE31" s="187"/>
      <c r="FF31" s="187"/>
      <c r="FG31" s="187"/>
      <c r="FH31" s="187"/>
      <c r="FI31" s="187"/>
      <c r="FJ31" s="187"/>
      <c r="FK31" s="187"/>
      <c r="FL31" s="187"/>
      <c r="FM31" s="187"/>
      <c r="FN31" s="187"/>
      <c r="FO31" s="187"/>
      <c r="FP31" s="187"/>
      <c r="FQ31" s="187"/>
      <c r="FR31" s="187"/>
      <c r="FS31" s="187"/>
      <c r="FT31" s="187"/>
      <c r="FU31" s="187"/>
      <c r="FV31" s="187"/>
      <c r="FW31" s="187"/>
      <c r="FX31" s="187"/>
      <c r="FY31" s="187"/>
      <c r="FZ31" s="187"/>
      <c r="GA31" s="187"/>
      <c r="GB31" s="187"/>
      <c r="GC31" s="187"/>
      <c r="GD31" s="187"/>
      <c r="GE31" s="187"/>
      <c r="GF31" s="187"/>
      <c r="GG31" s="187"/>
      <c r="GH31" s="187"/>
      <c r="GI31" s="187"/>
      <c r="GJ31" s="187"/>
      <c r="GK31" s="187"/>
      <c r="GL31" s="187"/>
      <c r="GM31" s="187"/>
      <c r="GN31" s="187"/>
      <c r="GO31" s="187"/>
      <c r="GP31" s="187"/>
      <c r="GQ31" s="187"/>
      <c r="GR31" s="187"/>
      <c r="GS31" s="187"/>
      <c r="GT31" s="187"/>
      <c r="GU31" s="187"/>
      <c r="GV31" s="187"/>
      <c r="GW31" s="187"/>
      <c r="GX31" s="187"/>
      <c r="GY31" s="187"/>
      <c r="GZ31" s="187"/>
      <c r="HA31" s="187"/>
      <c r="HB31" s="187"/>
      <c r="HC31" s="187"/>
      <c r="HD31" s="187"/>
      <c r="HE31" s="187"/>
      <c r="HF31" s="187"/>
      <c r="HG31" s="187"/>
      <c r="HH31" s="187"/>
      <c r="HI31" s="187"/>
      <c r="HJ31" s="187"/>
      <c r="HK31" s="187"/>
      <c r="HL31" s="187"/>
      <c r="HM31" s="187"/>
      <c r="HN31" s="187"/>
      <c r="HO31" s="187"/>
      <c r="HP31" s="187"/>
      <c r="HQ31" s="187"/>
      <c r="HR31" s="187"/>
      <c r="HS31" s="187"/>
      <c r="HT31" s="187"/>
      <c r="HU31" s="187"/>
      <c r="HV31" s="187"/>
      <c r="HW31" s="187"/>
      <c r="HX31" s="187"/>
      <c r="HY31" s="187"/>
      <c r="HZ31" s="187"/>
      <c r="IA31" s="187"/>
      <c r="IB31" s="187"/>
      <c r="IC31" s="187"/>
      <c r="ID31" s="187"/>
      <c r="IE31" s="187"/>
      <c r="IF31" s="187"/>
      <c r="IG31" s="187"/>
      <c r="IH31" s="187"/>
      <c r="II31" s="187"/>
      <c r="IJ31" s="187"/>
      <c r="IK31" s="187"/>
      <c r="IL31" s="187"/>
      <c r="IM31" s="187"/>
      <c r="IN31" s="187"/>
      <c r="IO31" s="187"/>
      <c r="IP31" s="187"/>
      <c r="IQ31" s="187"/>
    </row>
    <row r="32" s="141" customFormat="1" ht="14.4" spans="1:12">
      <c r="A32" s="162" t="s">
        <v>76</v>
      </c>
      <c r="B32" s="160"/>
      <c r="C32" s="160"/>
      <c r="D32" s="156"/>
      <c r="E32" s="161">
        <f t="shared" si="0"/>
        <v>0</v>
      </c>
      <c r="F32" s="156" t="e">
        <f t="shared" si="1"/>
        <v>#DIV/0!</v>
      </c>
      <c r="G32" s="167"/>
      <c r="H32" s="164"/>
      <c r="I32" s="164"/>
      <c r="J32" s="173">
        <f t="shared" ref="J32:J37" si="4">SUM(H32:H32)</f>
        <v>0</v>
      </c>
      <c r="K32" s="193"/>
      <c r="L32" s="172" t="e">
        <f t="shared" ref="L32:L63" si="5">K32/H32</f>
        <v>#DIV/0!</v>
      </c>
    </row>
    <row r="33" s="140" customFormat="1" ht="14.4" spans="1:251">
      <c r="A33" s="155" t="s">
        <v>79</v>
      </c>
      <c r="B33" s="169">
        <v>2252.58</v>
      </c>
      <c r="C33" s="170">
        <v>1565.32</v>
      </c>
      <c r="D33" s="170">
        <v>1832.11</v>
      </c>
      <c r="E33" s="171">
        <v>-420.47</v>
      </c>
      <c r="F33" s="172">
        <f>D33/B33</f>
        <v>0.813338482983956</v>
      </c>
      <c r="G33" s="167" t="s">
        <v>80</v>
      </c>
      <c r="H33" s="173">
        <f>SUM(H34:H36,H39,H41,H42)</f>
        <v>0</v>
      </c>
      <c r="I33" s="173"/>
      <c r="J33" s="173">
        <f>SUM(J34:J36,J39,J40,J42)</f>
        <v>0</v>
      </c>
      <c r="K33" s="173">
        <f>SUM(K34:K36,K39:K40,K42)</f>
        <v>0</v>
      </c>
      <c r="L33" s="172" t="e">
        <f t="shared" si="5"/>
        <v>#DIV/0!</v>
      </c>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c r="CI33" s="187"/>
      <c r="CJ33" s="187"/>
      <c r="CK33" s="187"/>
      <c r="CL33" s="187"/>
      <c r="CM33" s="187"/>
      <c r="CN33" s="187"/>
      <c r="CO33" s="187"/>
      <c r="CP33" s="187"/>
      <c r="CQ33" s="187"/>
      <c r="CR33" s="187"/>
      <c r="CS33" s="187"/>
      <c r="CT33" s="187"/>
      <c r="CU33" s="187"/>
      <c r="CV33" s="187"/>
      <c r="CW33" s="187"/>
      <c r="CX33" s="187"/>
      <c r="CY33" s="187"/>
      <c r="CZ33" s="187"/>
      <c r="DA33" s="187"/>
      <c r="DB33" s="187"/>
      <c r="DC33" s="187"/>
      <c r="DD33" s="187"/>
      <c r="DE33" s="187"/>
      <c r="DF33" s="187"/>
      <c r="DG33" s="187"/>
      <c r="DH33" s="187"/>
      <c r="DI33" s="187"/>
      <c r="DJ33" s="187"/>
      <c r="DK33" s="187"/>
      <c r="DL33" s="187"/>
      <c r="DM33" s="187"/>
      <c r="DN33" s="187"/>
      <c r="DO33" s="187"/>
      <c r="DP33" s="187"/>
      <c r="DQ33" s="187"/>
      <c r="DR33" s="187"/>
      <c r="DS33" s="187"/>
      <c r="DT33" s="187"/>
      <c r="DU33" s="187"/>
      <c r="DV33" s="187"/>
      <c r="DW33" s="187"/>
      <c r="DX33" s="187"/>
      <c r="DY33" s="187"/>
      <c r="DZ33" s="187"/>
      <c r="EA33" s="187"/>
      <c r="EB33" s="187"/>
      <c r="EC33" s="187"/>
      <c r="ED33" s="187"/>
      <c r="EE33" s="187"/>
      <c r="EF33" s="187"/>
      <c r="EG33" s="187"/>
      <c r="EH33" s="187"/>
      <c r="EI33" s="187"/>
      <c r="EJ33" s="187"/>
      <c r="EK33" s="187"/>
      <c r="EL33" s="187"/>
      <c r="EM33" s="187"/>
      <c r="EN33" s="187"/>
      <c r="EO33" s="187"/>
      <c r="EP33" s="187"/>
      <c r="EQ33" s="187"/>
      <c r="ER33" s="187"/>
      <c r="ES33" s="187"/>
      <c r="ET33" s="187"/>
      <c r="EU33" s="187"/>
      <c r="EV33" s="187"/>
      <c r="EW33" s="187"/>
      <c r="EX33" s="187"/>
      <c r="EY33" s="187"/>
      <c r="EZ33" s="187"/>
      <c r="FA33" s="187"/>
      <c r="FB33" s="187"/>
      <c r="FC33" s="187"/>
      <c r="FD33" s="187"/>
      <c r="FE33" s="187"/>
      <c r="FF33" s="187"/>
      <c r="FG33" s="187"/>
      <c r="FH33" s="187"/>
      <c r="FI33" s="187"/>
      <c r="FJ33" s="187"/>
      <c r="FK33" s="187"/>
      <c r="FL33" s="187"/>
      <c r="FM33" s="187"/>
      <c r="FN33" s="187"/>
      <c r="FO33" s="187"/>
      <c r="FP33" s="187"/>
      <c r="FQ33" s="187"/>
      <c r="FR33" s="187"/>
      <c r="FS33" s="187"/>
      <c r="FT33" s="187"/>
      <c r="FU33" s="187"/>
      <c r="FV33" s="187"/>
      <c r="FW33" s="187"/>
      <c r="FX33" s="187"/>
      <c r="FY33" s="187"/>
      <c r="FZ33" s="187"/>
      <c r="GA33" s="187"/>
      <c r="GB33" s="187"/>
      <c r="GC33" s="187"/>
      <c r="GD33" s="187"/>
      <c r="GE33" s="187"/>
      <c r="GF33" s="187"/>
      <c r="GG33" s="187"/>
      <c r="GH33" s="187"/>
      <c r="GI33" s="187"/>
      <c r="GJ33" s="187"/>
      <c r="GK33" s="187"/>
      <c r="GL33" s="187"/>
      <c r="GM33" s="187"/>
      <c r="GN33" s="187"/>
      <c r="GO33" s="187"/>
      <c r="GP33" s="187"/>
      <c r="GQ33" s="187"/>
      <c r="GR33" s="187"/>
      <c r="GS33" s="187"/>
      <c r="GT33" s="187"/>
      <c r="GU33" s="187"/>
      <c r="GV33" s="187"/>
      <c r="GW33" s="187"/>
      <c r="GX33" s="187"/>
      <c r="GY33" s="187"/>
      <c r="GZ33" s="187"/>
      <c r="HA33" s="187"/>
      <c r="HB33" s="187"/>
      <c r="HC33" s="187"/>
      <c r="HD33" s="187"/>
      <c r="HE33" s="187"/>
      <c r="HF33" s="187"/>
      <c r="HG33" s="187"/>
      <c r="HH33" s="187"/>
      <c r="HI33" s="187"/>
      <c r="HJ33" s="187"/>
      <c r="HK33" s="187"/>
      <c r="HL33" s="187"/>
      <c r="HM33" s="187"/>
      <c r="HN33" s="187"/>
      <c r="HO33" s="187"/>
      <c r="HP33" s="187"/>
      <c r="HQ33" s="187"/>
      <c r="HR33" s="187"/>
      <c r="HS33" s="187"/>
      <c r="HT33" s="187"/>
      <c r="HU33" s="187"/>
      <c r="HV33" s="187"/>
      <c r="HW33" s="187"/>
      <c r="HX33" s="187"/>
      <c r="HY33" s="187"/>
      <c r="HZ33" s="187"/>
      <c r="IA33" s="187"/>
      <c r="IB33" s="187"/>
      <c r="IC33" s="187"/>
      <c r="ID33" s="187"/>
      <c r="IE33" s="187"/>
      <c r="IF33" s="187"/>
      <c r="IG33" s="187"/>
      <c r="IH33" s="187"/>
      <c r="II33" s="187"/>
      <c r="IJ33" s="187"/>
      <c r="IK33" s="187"/>
      <c r="IL33" s="187"/>
      <c r="IM33" s="187"/>
      <c r="IN33" s="187"/>
      <c r="IO33" s="187"/>
      <c r="IP33" s="187"/>
      <c r="IQ33" s="187"/>
    </row>
    <row r="34" s="140" customFormat="1" ht="28.8" spans="1:251">
      <c r="A34" s="167" t="s">
        <v>81</v>
      </c>
      <c r="B34" s="156">
        <f>B35+B36+B37+B38</f>
        <v>0</v>
      </c>
      <c r="C34" s="156">
        <f>SUM(C35:C38)</f>
        <v>0</v>
      </c>
      <c r="D34" s="156">
        <f>SUM(D35:D38)</f>
        <v>0</v>
      </c>
      <c r="E34" s="156">
        <f t="shared" si="0"/>
        <v>0</v>
      </c>
      <c r="F34" s="172" t="e">
        <f t="shared" ref="F34:F43" si="6">D34/B34</f>
        <v>#DIV/0!</v>
      </c>
      <c r="G34" s="174" t="s">
        <v>82</v>
      </c>
      <c r="H34" s="173"/>
      <c r="I34" s="173"/>
      <c r="J34" s="173"/>
      <c r="K34" s="193">
        <f t="shared" ref="K34:K36" si="7">J34-H34</f>
        <v>0</v>
      </c>
      <c r="L34" s="172" t="e">
        <f t="shared" si="5"/>
        <v>#DIV/0!</v>
      </c>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87"/>
      <c r="DC34" s="187"/>
      <c r="DD34" s="187"/>
      <c r="DE34" s="187"/>
      <c r="DF34" s="187"/>
      <c r="DG34" s="187"/>
      <c r="DH34" s="187"/>
      <c r="DI34" s="187"/>
      <c r="DJ34" s="187"/>
      <c r="DK34" s="187"/>
      <c r="DL34" s="187"/>
      <c r="DM34" s="187"/>
      <c r="DN34" s="187"/>
      <c r="DO34" s="187"/>
      <c r="DP34" s="187"/>
      <c r="DQ34" s="187"/>
      <c r="DR34" s="187"/>
      <c r="DS34" s="187"/>
      <c r="DT34" s="187"/>
      <c r="DU34" s="187"/>
      <c r="DV34" s="187"/>
      <c r="DW34" s="187"/>
      <c r="DX34" s="187"/>
      <c r="DY34" s="187"/>
      <c r="DZ34" s="187"/>
      <c r="EA34" s="187"/>
      <c r="EB34" s="187"/>
      <c r="EC34" s="187"/>
      <c r="ED34" s="187"/>
      <c r="EE34" s="187"/>
      <c r="EF34" s="187"/>
      <c r="EG34" s="187"/>
      <c r="EH34" s="187"/>
      <c r="EI34" s="187"/>
      <c r="EJ34" s="187"/>
      <c r="EK34" s="187"/>
      <c r="EL34" s="187"/>
      <c r="EM34" s="187"/>
      <c r="EN34" s="187"/>
      <c r="EO34" s="187"/>
      <c r="EP34" s="187"/>
      <c r="EQ34" s="187"/>
      <c r="ER34" s="187"/>
      <c r="ES34" s="187"/>
      <c r="ET34" s="187"/>
      <c r="EU34" s="187"/>
      <c r="EV34" s="187"/>
      <c r="EW34" s="187"/>
      <c r="EX34" s="187"/>
      <c r="EY34" s="187"/>
      <c r="EZ34" s="187"/>
      <c r="FA34" s="187"/>
      <c r="FB34" s="187"/>
      <c r="FC34" s="187"/>
      <c r="FD34" s="187"/>
      <c r="FE34" s="187"/>
      <c r="FF34" s="187"/>
      <c r="FG34" s="187"/>
      <c r="FH34" s="187"/>
      <c r="FI34" s="187"/>
      <c r="FJ34" s="187"/>
      <c r="FK34" s="187"/>
      <c r="FL34" s="187"/>
      <c r="FM34" s="187"/>
      <c r="FN34" s="187"/>
      <c r="FO34" s="187"/>
      <c r="FP34" s="187"/>
      <c r="FQ34" s="187"/>
      <c r="FR34" s="187"/>
      <c r="FS34" s="187"/>
      <c r="FT34" s="187"/>
      <c r="FU34" s="187"/>
      <c r="FV34" s="187"/>
      <c r="FW34" s="187"/>
      <c r="FX34" s="187"/>
      <c r="FY34" s="187"/>
      <c r="FZ34" s="187"/>
      <c r="GA34" s="187"/>
      <c r="GB34" s="187"/>
      <c r="GC34" s="187"/>
      <c r="GD34" s="187"/>
      <c r="GE34" s="187"/>
      <c r="GF34" s="187"/>
      <c r="GG34" s="187"/>
      <c r="GH34" s="187"/>
      <c r="GI34" s="187"/>
      <c r="GJ34" s="187"/>
      <c r="GK34" s="187"/>
      <c r="GL34" s="187"/>
      <c r="GM34" s="187"/>
      <c r="GN34" s="187"/>
      <c r="GO34" s="187"/>
      <c r="GP34" s="187"/>
      <c r="GQ34" s="187"/>
      <c r="GR34" s="187"/>
      <c r="GS34" s="187"/>
      <c r="GT34" s="187"/>
      <c r="GU34" s="187"/>
      <c r="GV34" s="187"/>
      <c r="GW34" s="187"/>
      <c r="GX34" s="187"/>
      <c r="GY34" s="187"/>
      <c r="GZ34" s="187"/>
      <c r="HA34" s="187"/>
      <c r="HB34" s="187"/>
      <c r="HC34" s="187"/>
      <c r="HD34" s="187"/>
      <c r="HE34" s="187"/>
      <c r="HF34" s="187"/>
      <c r="HG34" s="187"/>
      <c r="HH34" s="187"/>
      <c r="HI34" s="187"/>
      <c r="HJ34" s="187"/>
      <c r="HK34" s="187"/>
      <c r="HL34" s="187"/>
      <c r="HM34" s="187"/>
      <c r="HN34" s="187"/>
      <c r="HO34" s="187"/>
      <c r="HP34" s="187"/>
      <c r="HQ34" s="187"/>
      <c r="HR34" s="187"/>
      <c r="HS34" s="187"/>
      <c r="HT34" s="187"/>
      <c r="HU34" s="187"/>
      <c r="HV34" s="187"/>
      <c r="HW34" s="187"/>
      <c r="HX34" s="187"/>
      <c r="HY34" s="187"/>
      <c r="HZ34" s="187"/>
      <c r="IA34" s="187"/>
      <c r="IB34" s="187"/>
      <c r="IC34" s="187"/>
      <c r="ID34" s="187"/>
      <c r="IE34" s="187"/>
      <c r="IF34" s="187"/>
      <c r="IG34" s="187"/>
      <c r="IH34" s="187"/>
      <c r="II34" s="187"/>
      <c r="IJ34" s="187"/>
      <c r="IK34" s="187"/>
      <c r="IL34" s="187"/>
      <c r="IM34" s="187"/>
      <c r="IN34" s="187"/>
      <c r="IO34" s="187"/>
      <c r="IP34" s="187"/>
      <c r="IQ34" s="187"/>
    </row>
    <row r="35" s="141" customFormat="1" ht="28.8" spans="1:12">
      <c r="A35" s="162" t="s">
        <v>83</v>
      </c>
      <c r="B35" s="160"/>
      <c r="C35" s="160"/>
      <c r="D35" s="156"/>
      <c r="E35" s="161">
        <f t="shared" si="0"/>
        <v>0</v>
      </c>
      <c r="F35" s="172" t="e">
        <f t="shared" si="6"/>
        <v>#DIV/0!</v>
      </c>
      <c r="G35" s="174" t="s">
        <v>84</v>
      </c>
      <c r="H35" s="164"/>
      <c r="I35" s="164"/>
      <c r="J35" s="173">
        <f t="shared" si="4"/>
        <v>0</v>
      </c>
      <c r="K35" s="193">
        <f t="shared" si="7"/>
        <v>0</v>
      </c>
      <c r="L35" s="172" t="e">
        <f t="shared" si="5"/>
        <v>#DIV/0!</v>
      </c>
    </row>
    <row r="36" s="141" customFormat="1" ht="14.4" spans="1:12">
      <c r="A36" s="162" t="s">
        <v>85</v>
      </c>
      <c r="B36" s="160"/>
      <c r="C36" s="160"/>
      <c r="D36" s="156"/>
      <c r="E36" s="161">
        <f t="shared" si="0"/>
        <v>0</v>
      </c>
      <c r="F36" s="172" t="e">
        <f t="shared" si="6"/>
        <v>#DIV/0!</v>
      </c>
      <c r="G36" s="174" t="s">
        <v>86</v>
      </c>
      <c r="H36" s="164">
        <f>SUM(H37:H38)</f>
        <v>0</v>
      </c>
      <c r="I36" s="164"/>
      <c r="J36" s="173">
        <f t="shared" si="4"/>
        <v>0</v>
      </c>
      <c r="K36" s="193">
        <f t="shared" si="7"/>
        <v>0</v>
      </c>
      <c r="L36" s="172" t="e">
        <f t="shared" si="5"/>
        <v>#DIV/0!</v>
      </c>
    </row>
    <row r="37" s="141" customFormat="1" ht="28.8" spans="1:12">
      <c r="A37" s="162" t="s">
        <v>87</v>
      </c>
      <c r="B37" s="160"/>
      <c r="C37" s="160"/>
      <c r="D37" s="156"/>
      <c r="E37" s="161">
        <f t="shared" si="0"/>
        <v>0</v>
      </c>
      <c r="F37" s="172" t="e">
        <f t="shared" si="6"/>
        <v>#DIV/0!</v>
      </c>
      <c r="G37" s="175" t="s">
        <v>88</v>
      </c>
      <c r="H37" s="164"/>
      <c r="I37" s="164"/>
      <c r="J37" s="173"/>
      <c r="K37" s="173"/>
      <c r="L37" s="172" t="e">
        <f t="shared" si="5"/>
        <v>#DIV/0!</v>
      </c>
    </row>
    <row r="38" s="141" customFormat="1" ht="28.8" spans="1:12">
      <c r="A38" s="162" t="s">
        <v>89</v>
      </c>
      <c r="B38" s="160"/>
      <c r="C38" s="160"/>
      <c r="D38" s="156"/>
      <c r="E38" s="160">
        <f t="shared" si="0"/>
        <v>0</v>
      </c>
      <c r="F38" s="172" t="e">
        <f t="shared" si="6"/>
        <v>#DIV/0!</v>
      </c>
      <c r="G38" s="175" t="s">
        <v>90</v>
      </c>
      <c r="H38" s="164"/>
      <c r="I38" s="164"/>
      <c r="J38" s="173"/>
      <c r="K38" s="173"/>
      <c r="L38" s="172" t="e">
        <f t="shared" si="5"/>
        <v>#DIV/0!</v>
      </c>
    </row>
    <row r="39" s="140" customFormat="1" ht="14.4" spans="1:251">
      <c r="A39" s="176" t="s">
        <v>91</v>
      </c>
      <c r="B39" s="169">
        <v>2252.58</v>
      </c>
      <c r="C39" s="170">
        <v>1565.32</v>
      </c>
      <c r="D39" s="170">
        <v>1832.11</v>
      </c>
      <c r="E39" s="177">
        <v>-420.47</v>
      </c>
      <c r="F39" s="172">
        <f t="shared" si="6"/>
        <v>0.813338482983956</v>
      </c>
      <c r="G39" s="178" t="s">
        <v>92</v>
      </c>
      <c r="H39" s="173"/>
      <c r="I39" s="173"/>
      <c r="J39" s="173">
        <f t="shared" ref="J38:J83" si="8">SUM(H39:H39)</f>
        <v>0</v>
      </c>
      <c r="K39" s="193">
        <f t="shared" ref="K39:K47" si="9">J39-H39</f>
        <v>0</v>
      </c>
      <c r="L39" s="172" t="e">
        <f t="shared" si="5"/>
        <v>#DIV/0!</v>
      </c>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87"/>
      <c r="CA39" s="187"/>
      <c r="CB39" s="187"/>
      <c r="CC39" s="187"/>
      <c r="CD39" s="187"/>
      <c r="CE39" s="187"/>
      <c r="CF39" s="187"/>
      <c r="CG39" s="187"/>
      <c r="CH39" s="187"/>
      <c r="CI39" s="187"/>
      <c r="CJ39" s="187"/>
      <c r="CK39" s="187"/>
      <c r="CL39" s="187"/>
      <c r="CM39" s="187"/>
      <c r="CN39" s="187"/>
      <c r="CO39" s="187"/>
      <c r="CP39" s="187"/>
      <c r="CQ39" s="187"/>
      <c r="CR39" s="187"/>
      <c r="CS39" s="187"/>
      <c r="CT39" s="187"/>
      <c r="CU39" s="187"/>
      <c r="CV39" s="187"/>
      <c r="CW39" s="187"/>
      <c r="CX39" s="187"/>
      <c r="CY39" s="187"/>
      <c r="CZ39" s="187"/>
      <c r="DA39" s="187"/>
      <c r="DB39" s="187"/>
      <c r="DC39" s="187"/>
      <c r="DD39" s="187"/>
      <c r="DE39" s="187"/>
      <c r="DF39" s="187"/>
      <c r="DG39" s="187"/>
      <c r="DH39" s="187"/>
      <c r="DI39" s="187"/>
      <c r="DJ39" s="187"/>
      <c r="DK39" s="187"/>
      <c r="DL39" s="187"/>
      <c r="DM39" s="187"/>
      <c r="DN39" s="187"/>
      <c r="DO39" s="187"/>
      <c r="DP39" s="187"/>
      <c r="DQ39" s="187"/>
      <c r="DR39" s="187"/>
      <c r="DS39" s="187"/>
      <c r="DT39" s="187"/>
      <c r="DU39" s="187"/>
      <c r="DV39" s="187"/>
      <c r="DW39" s="187"/>
      <c r="DX39" s="187"/>
      <c r="DY39" s="187"/>
      <c r="DZ39" s="187"/>
      <c r="EA39" s="187"/>
      <c r="EB39" s="187"/>
      <c r="EC39" s="187"/>
      <c r="ED39" s="187"/>
      <c r="EE39" s="187"/>
      <c r="EF39" s="187"/>
      <c r="EG39" s="187"/>
      <c r="EH39" s="187"/>
      <c r="EI39" s="187"/>
      <c r="EJ39" s="187"/>
      <c r="EK39" s="187"/>
      <c r="EL39" s="187"/>
      <c r="EM39" s="187"/>
      <c r="EN39" s="187"/>
      <c r="EO39" s="187"/>
      <c r="EP39" s="187"/>
      <c r="EQ39" s="187"/>
      <c r="ER39" s="187"/>
      <c r="ES39" s="187"/>
      <c r="ET39" s="187"/>
      <c r="EU39" s="187"/>
      <c r="EV39" s="187"/>
      <c r="EW39" s="187"/>
      <c r="EX39" s="187"/>
      <c r="EY39" s="187"/>
      <c r="EZ39" s="187"/>
      <c r="FA39" s="187"/>
      <c r="FB39" s="187"/>
      <c r="FC39" s="187"/>
      <c r="FD39" s="187"/>
      <c r="FE39" s="187"/>
      <c r="FF39" s="187"/>
      <c r="FG39" s="187"/>
      <c r="FH39" s="187"/>
      <c r="FI39" s="187"/>
      <c r="FJ39" s="187"/>
      <c r="FK39" s="187"/>
      <c r="FL39" s="187"/>
      <c r="FM39" s="187"/>
      <c r="FN39" s="187"/>
      <c r="FO39" s="187"/>
      <c r="FP39" s="187"/>
      <c r="FQ39" s="187"/>
      <c r="FR39" s="187"/>
      <c r="FS39" s="187"/>
      <c r="FT39" s="187"/>
      <c r="FU39" s="187"/>
      <c r="FV39" s="187"/>
      <c r="FW39" s="187"/>
      <c r="FX39" s="187"/>
      <c r="FY39" s="187"/>
      <c r="FZ39" s="187"/>
      <c r="GA39" s="187"/>
      <c r="GB39" s="187"/>
      <c r="GC39" s="187"/>
      <c r="GD39" s="187"/>
      <c r="GE39" s="187"/>
      <c r="GF39" s="187"/>
      <c r="GG39" s="187"/>
      <c r="GH39" s="187"/>
      <c r="GI39" s="187"/>
      <c r="GJ39" s="187"/>
      <c r="GK39" s="187"/>
      <c r="GL39" s="187"/>
      <c r="GM39" s="187"/>
      <c r="GN39" s="187"/>
      <c r="GO39" s="187"/>
      <c r="GP39" s="187"/>
      <c r="GQ39" s="187"/>
      <c r="GR39" s="187"/>
      <c r="GS39" s="187"/>
      <c r="GT39" s="187"/>
      <c r="GU39" s="187"/>
      <c r="GV39" s="187"/>
      <c r="GW39" s="187"/>
      <c r="GX39" s="187"/>
      <c r="GY39" s="187"/>
      <c r="GZ39" s="187"/>
      <c r="HA39" s="187"/>
      <c r="HB39" s="187"/>
      <c r="HC39" s="187"/>
      <c r="HD39" s="187"/>
      <c r="HE39" s="187"/>
      <c r="HF39" s="187"/>
      <c r="HG39" s="187"/>
      <c r="HH39" s="187"/>
      <c r="HI39" s="187"/>
      <c r="HJ39" s="187"/>
      <c r="HK39" s="187"/>
      <c r="HL39" s="187"/>
      <c r="HM39" s="187"/>
      <c r="HN39" s="187"/>
      <c r="HO39" s="187"/>
      <c r="HP39" s="187"/>
      <c r="HQ39" s="187"/>
      <c r="HR39" s="187"/>
      <c r="HS39" s="187"/>
      <c r="HT39" s="187"/>
      <c r="HU39" s="187"/>
      <c r="HV39" s="187"/>
      <c r="HW39" s="187"/>
      <c r="HX39" s="187"/>
      <c r="HY39" s="187"/>
      <c r="HZ39" s="187"/>
      <c r="IA39" s="187"/>
      <c r="IB39" s="187"/>
      <c r="IC39" s="187"/>
      <c r="ID39" s="187"/>
      <c r="IE39" s="187"/>
      <c r="IF39" s="187"/>
      <c r="IG39" s="187"/>
      <c r="IH39" s="187"/>
      <c r="II39" s="187"/>
      <c r="IJ39" s="187"/>
      <c r="IK39" s="187"/>
      <c r="IL39" s="187"/>
      <c r="IM39" s="187"/>
      <c r="IN39" s="187"/>
      <c r="IO39" s="187"/>
      <c r="IP39" s="187"/>
      <c r="IQ39" s="187"/>
    </row>
    <row r="40" s="141" customFormat="1" ht="14.4" spans="1:12">
      <c r="A40" s="179" t="s">
        <v>93</v>
      </c>
      <c r="B40" s="160"/>
      <c r="C40" s="160"/>
      <c r="D40" s="156"/>
      <c r="E40" s="161">
        <f t="shared" si="0"/>
        <v>0</v>
      </c>
      <c r="F40" s="172" t="e">
        <f t="shared" si="6"/>
        <v>#DIV/0!</v>
      </c>
      <c r="G40" s="167" t="s">
        <v>94</v>
      </c>
      <c r="H40" s="164">
        <f>H41</f>
        <v>0</v>
      </c>
      <c r="I40" s="164"/>
      <c r="J40" s="173">
        <f>SUM(J41)</f>
        <v>0</v>
      </c>
      <c r="K40" s="193">
        <f t="shared" si="9"/>
        <v>0</v>
      </c>
      <c r="L40" s="172" t="e">
        <f t="shared" si="5"/>
        <v>#DIV/0!</v>
      </c>
    </row>
    <row r="41" s="141" customFormat="1" ht="28.8" spans="1:12">
      <c r="A41" s="179" t="s">
        <v>95</v>
      </c>
      <c r="B41" s="160"/>
      <c r="C41" s="160"/>
      <c r="D41" s="156"/>
      <c r="E41" s="161">
        <f t="shared" si="0"/>
        <v>0</v>
      </c>
      <c r="F41" s="172" t="e">
        <f t="shared" si="6"/>
        <v>#DIV/0!</v>
      </c>
      <c r="G41" s="162" t="s">
        <v>96</v>
      </c>
      <c r="H41" s="164"/>
      <c r="I41" s="164"/>
      <c r="J41" s="173">
        <f t="shared" si="8"/>
        <v>0</v>
      </c>
      <c r="K41" s="193">
        <f t="shared" si="9"/>
        <v>0</v>
      </c>
      <c r="L41" s="172" t="e">
        <f t="shared" si="5"/>
        <v>#DIV/0!</v>
      </c>
    </row>
    <row r="42" s="142" customFormat="1" ht="28.8" spans="1:12">
      <c r="A42" s="180" t="s">
        <v>97</v>
      </c>
      <c r="B42" s="169">
        <v>2252.58</v>
      </c>
      <c r="C42" s="170">
        <v>1565.32</v>
      </c>
      <c r="D42" s="170">
        <v>1832.11</v>
      </c>
      <c r="E42" s="171">
        <v>-420.47</v>
      </c>
      <c r="F42" s="172">
        <f t="shared" si="6"/>
        <v>0.813338482983956</v>
      </c>
      <c r="G42" s="167" t="s">
        <v>98</v>
      </c>
      <c r="H42" s="164"/>
      <c r="I42" s="164"/>
      <c r="J42" s="173">
        <f t="shared" si="8"/>
        <v>0</v>
      </c>
      <c r="K42" s="193">
        <f t="shared" si="9"/>
        <v>0</v>
      </c>
      <c r="L42" s="172" t="e">
        <f t="shared" si="5"/>
        <v>#DIV/0!</v>
      </c>
    </row>
    <row r="43" s="141" customFormat="1" ht="14.4" spans="1:12">
      <c r="A43" s="159" t="s">
        <v>99</v>
      </c>
      <c r="B43" s="160"/>
      <c r="C43" s="160"/>
      <c r="D43" s="156"/>
      <c r="E43" s="160">
        <f t="shared" si="0"/>
        <v>0</v>
      </c>
      <c r="F43" s="172" t="e">
        <f t="shared" ref="F43:F84" si="10">D43/B43</f>
        <v>#DIV/0!</v>
      </c>
      <c r="G43" s="167" t="s">
        <v>100</v>
      </c>
      <c r="H43" s="173">
        <f>H44</f>
        <v>0</v>
      </c>
      <c r="I43" s="173"/>
      <c r="J43" s="173">
        <f>SUM(J44:J47)</f>
        <v>0</v>
      </c>
      <c r="K43" s="193">
        <f t="shared" si="9"/>
        <v>0</v>
      </c>
      <c r="L43" s="172" t="e">
        <f t="shared" si="5"/>
        <v>#DIV/0!</v>
      </c>
    </row>
    <row r="44" s="141" customFormat="1" ht="28.8" spans="1:12">
      <c r="A44" s="181" t="s">
        <v>101</v>
      </c>
      <c r="B44" s="160"/>
      <c r="C44" s="160"/>
      <c r="D44" s="156"/>
      <c r="E44" s="161">
        <f t="shared" si="0"/>
        <v>0</v>
      </c>
      <c r="F44" s="172" t="e">
        <f t="shared" si="10"/>
        <v>#DIV/0!</v>
      </c>
      <c r="G44" s="181" t="s">
        <v>102</v>
      </c>
      <c r="H44" s="164">
        <f>SUM(H45:H47)</f>
        <v>0</v>
      </c>
      <c r="I44" s="164"/>
      <c r="J44" s="173">
        <f t="shared" si="8"/>
        <v>0</v>
      </c>
      <c r="K44" s="193">
        <f t="shared" si="9"/>
        <v>0</v>
      </c>
      <c r="L44" s="172" t="e">
        <f t="shared" si="5"/>
        <v>#DIV/0!</v>
      </c>
    </row>
    <row r="45" s="141" customFormat="1" ht="28.8" spans="1:12">
      <c r="A45" s="162" t="s">
        <v>103</v>
      </c>
      <c r="B45" s="160"/>
      <c r="C45" s="160"/>
      <c r="D45" s="156"/>
      <c r="E45" s="161">
        <f t="shared" si="0"/>
        <v>0</v>
      </c>
      <c r="F45" s="172" t="e">
        <f t="shared" si="10"/>
        <v>#DIV/0!</v>
      </c>
      <c r="G45" s="181" t="s">
        <v>104</v>
      </c>
      <c r="H45" s="164"/>
      <c r="I45" s="164"/>
      <c r="J45" s="173">
        <f t="shared" si="8"/>
        <v>0</v>
      </c>
      <c r="K45" s="193">
        <f t="shared" si="9"/>
        <v>0</v>
      </c>
      <c r="L45" s="172" t="e">
        <f t="shared" si="5"/>
        <v>#DIV/0!</v>
      </c>
    </row>
    <row r="46" s="141" customFormat="1" ht="43.2" spans="1:12">
      <c r="A46" s="162" t="s">
        <v>105</v>
      </c>
      <c r="B46" s="160"/>
      <c r="C46" s="160"/>
      <c r="D46" s="156"/>
      <c r="E46" s="161">
        <f t="shared" si="0"/>
        <v>0</v>
      </c>
      <c r="F46" s="172" t="e">
        <f t="shared" si="10"/>
        <v>#DIV/0!</v>
      </c>
      <c r="G46" s="181" t="s">
        <v>106</v>
      </c>
      <c r="H46" s="164"/>
      <c r="I46" s="164"/>
      <c r="J46" s="173">
        <f t="shared" si="8"/>
        <v>0</v>
      </c>
      <c r="K46" s="193">
        <f t="shared" si="9"/>
        <v>0</v>
      </c>
      <c r="L46" s="172" t="e">
        <f t="shared" si="5"/>
        <v>#DIV/0!</v>
      </c>
    </row>
    <row r="47" s="143" customFormat="1" ht="43.2" spans="1:12">
      <c r="A47" s="181" t="s">
        <v>107</v>
      </c>
      <c r="B47" s="160"/>
      <c r="C47" s="160"/>
      <c r="D47" s="156"/>
      <c r="E47" s="161">
        <f t="shared" si="0"/>
        <v>0</v>
      </c>
      <c r="F47" s="172" t="e">
        <f t="shared" si="10"/>
        <v>#DIV/0!</v>
      </c>
      <c r="G47" s="181" t="s">
        <v>108</v>
      </c>
      <c r="H47" s="164"/>
      <c r="I47" s="164"/>
      <c r="J47" s="173">
        <f t="shared" si="8"/>
        <v>0</v>
      </c>
      <c r="K47" s="193">
        <f t="shared" si="9"/>
        <v>0</v>
      </c>
      <c r="L47" s="172" t="e">
        <f t="shared" si="5"/>
        <v>#DIV/0!</v>
      </c>
    </row>
    <row r="48" s="143" customFormat="1" ht="14.4" spans="1:12">
      <c r="A48" s="162" t="s">
        <v>109</v>
      </c>
      <c r="B48" s="160"/>
      <c r="C48" s="160"/>
      <c r="D48" s="156"/>
      <c r="E48" s="161">
        <f t="shared" si="0"/>
        <v>0</v>
      </c>
      <c r="F48" s="172" t="e">
        <f t="shared" si="10"/>
        <v>#DIV/0!</v>
      </c>
      <c r="G48" s="181"/>
      <c r="H48" s="164"/>
      <c r="I48" s="164"/>
      <c r="J48" s="173">
        <f t="shared" si="8"/>
        <v>0</v>
      </c>
      <c r="K48" s="193"/>
      <c r="L48" s="172" t="e">
        <f t="shared" si="5"/>
        <v>#DIV/0!</v>
      </c>
    </row>
    <row r="49" s="143" customFormat="1" ht="28.8" spans="1:12">
      <c r="A49" s="162" t="s">
        <v>110</v>
      </c>
      <c r="B49" s="160"/>
      <c r="C49" s="160"/>
      <c r="D49" s="156"/>
      <c r="E49" s="161">
        <f t="shared" si="0"/>
        <v>0</v>
      </c>
      <c r="F49" s="172" t="e">
        <f t="shared" si="10"/>
        <v>#DIV/0!</v>
      </c>
      <c r="G49" s="181"/>
      <c r="H49" s="164"/>
      <c r="I49" s="164"/>
      <c r="J49" s="173">
        <f t="shared" si="8"/>
        <v>0</v>
      </c>
      <c r="K49" s="193"/>
      <c r="L49" s="172" t="e">
        <f t="shared" si="5"/>
        <v>#DIV/0!</v>
      </c>
    </row>
    <row r="50" s="143" customFormat="1" ht="28.8" spans="1:12">
      <c r="A50" s="162" t="s">
        <v>111</v>
      </c>
      <c r="B50" s="160"/>
      <c r="C50" s="160"/>
      <c r="D50" s="156"/>
      <c r="E50" s="161">
        <f t="shared" si="0"/>
        <v>0</v>
      </c>
      <c r="F50" s="172" t="e">
        <f t="shared" si="10"/>
        <v>#DIV/0!</v>
      </c>
      <c r="G50" s="182"/>
      <c r="H50" s="164"/>
      <c r="I50" s="164"/>
      <c r="J50" s="173">
        <f t="shared" si="8"/>
        <v>0</v>
      </c>
      <c r="K50" s="193"/>
      <c r="L50" s="172" t="e">
        <f t="shared" si="5"/>
        <v>#DIV/0!</v>
      </c>
    </row>
    <row r="51" s="143" customFormat="1" ht="28.8" spans="1:12">
      <c r="A51" s="162" t="s">
        <v>112</v>
      </c>
      <c r="B51" s="160"/>
      <c r="C51" s="160"/>
      <c r="D51" s="156"/>
      <c r="E51" s="161">
        <f t="shared" si="0"/>
        <v>0</v>
      </c>
      <c r="F51" s="172" t="e">
        <f t="shared" si="10"/>
        <v>#DIV/0!</v>
      </c>
      <c r="G51" s="162"/>
      <c r="H51" s="164"/>
      <c r="I51" s="164"/>
      <c r="J51" s="173">
        <f t="shared" si="8"/>
        <v>0</v>
      </c>
      <c r="K51" s="193"/>
      <c r="L51" s="172" t="e">
        <f t="shared" si="5"/>
        <v>#DIV/0!</v>
      </c>
    </row>
    <row r="52" s="143" customFormat="1" ht="28.8" spans="1:12">
      <c r="A52" s="162" t="s">
        <v>113</v>
      </c>
      <c r="B52" s="160"/>
      <c r="C52" s="160"/>
      <c r="D52" s="156"/>
      <c r="E52" s="161">
        <f t="shared" si="0"/>
        <v>0</v>
      </c>
      <c r="F52" s="172" t="e">
        <f t="shared" si="10"/>
        <v>#DIV/0!</v>
      </c>
      <c r="G52" s="182"/>
      <c r="H52" s="164"/>
      <c r="I52" s="164"/>
      <c r="J52" s="173">
        <f t="shared" si="8"/>
        <v>0</v>
      </c>
      <c r="K52" s="193"/>
      <c r="L52" s="172" t="e">
        <f t="shared" si="5"/>
        <v>#DIV/0!</v>
      </c>
    </row>
    <row r="53" s="143" customFormat="1" ht="14.4" spans="1:12">
      <c r="A53" s="162" t="s">
        <v>114</v>
      </c>
      <c r="B53" s="160"/>
      <c r="C53" s="160"/>
      <c r="D53" s="156"/>
      <c r="E53" s="161">
        <f t="shared" si="0"/>
        <v>0</v>
      </c>
      <c r="F53" s="172" t="e">
        <f t="shared" si="10"/>
        <v>#DIV/0!</v>
      </c>
      <c r="G53" s="182"/>
      <c r="H53" s="164"/>
      <c r="I53" s="164"/>
      <c r="J53" s="173">
        <f t="shared" si="8"/>
        <v>0</v>
      </c>
      <c r="K53" s="193"/>
      <c r="L53" s="172" t="e">
        <f t="shared" si="5"/>
        <v>#DIV/0!</v>
      </c>
    </row>
    <row r="54" s="141" customFormat="1" ht="14.4" spans="1:12">
      <c r="A54" s="162" t="s">
        <v>115</v>
      </c>
      <c r="B54" s="160"/>
      <c r="C54" s="160"/>
      <c r="D54" s="156"/>
      <c r="E54" s="161">
        <f t="shared" si="0"/>
        <v>0</v>
      </c>
      <c r="F54" s="172" t="e">
        <f t="shared" si="10"/>
        <v>#DIV/0!</v>
      </c>
      <c r="G54" s="182"/>
      <c r="H54" s="164"/>
      <c r="I54" s="164"/>
      <c r="J54" s="173">
        <f t="shared" si="8"/>
        <v>0</v>
      </c>
      <c r="K54" s="193"/>
      <c r="L54" s="172" t="e">
        <f t="shared" si="5"/>
        <v>#DIV/0!</v>
      </c>
    </row>
    <row r="55" s="141" customFormat="1" ht="14.4" spans="1:12">
      <c r="A55" s="162" t="s">
        <v>116</v>
      </c>
      <c r="B55" s="160"/>
      <c r="C55" s="160"/>
      <c r="D55" s="156"/>
      <c r="E55" s="161">
        <f t="shared" si="0"/>
        <v>0</v>
      </c>
      <c r="F55" s="172" t="e">
        <f t="shared" si="10"/>
        <v>#DIV/0!</v>
      </c>
      <c r="G55" s="182"/>
      <c r="H55" s="164"/>
      <c r="I55" s="164"/>
      <c r="J55" s="173">
        <f t="shared" si="8"/>
        <v>0</v>
      </c>
      <c r="K55" s="193"/>
      <c r="L55" s="172" t="e">
        <f t="shared" si="5"/>
        <v>#DIV/0!</v>
      </c>
    </row>
    <row r="56" s="141" customFormat="1" ht="14.4" spans="1:12">
      <c r="A56" s="162" t="s">
        <v>117</v>
      </c>
      <c r="B56" s="160"/>
      <c r="C56" s="160"/>
      <c r="D56" s="156"/>
      <c r="E56" s="160">
        <f t="shared" si="0"/>
        <v>0</v>
      </c>
      <c r="F56" s="172" t="e">
        <f t="shared" si="10"/>
        <v>#DIV/0!</v>
      </c>
      <c r="G56" s="182"/>
      <c r="H56" s="164"/>
      <c r="I56" s="164"/>
      <c r="J56" s="173">
        <f t="shared" si="8"/>
        <v>0</v>
      </c>
      <c r="K56" s="193"/>
      <c r="L56" s="172" t="e">
        <f t="shared" si="5"/>
        <v>#DIV/0!</v>
      </c>
    </row>
    <row r="57" s="141" customFormat="1" ht="28.8" spans="1:12">
      <c r="A57" s="162" t="s">
        <v>118</v>
      </c>
      <c r="B57" s="160"/>
      <c r="C57" s="160"/>
      <c r="D57" s="156"/>
      <c r="E57" s="161">
        <f t="shared" si="0"/>
        <v>0</v>
      </c>
      <c r="F57" s="172" t="e">
        <f t="shared" si="10"/>
        <v>#DIV/0!</v>
      </c>
      <c r="G57" s="182"/>
      <c r="H57" s="164"/>
      <c r="I57" s="164"/>
      <c r="J57" s="173">
        <f t="shared" si="8"/>
        <v>0</v>
      </c>
      <c r="K57" s="193"/>
      <c r="L57" s="172" t="e">
        <f t="shared" si="5"/>
        <v>#DIV/0!</v>
      </c>
    </row>
    <row r="58" s="141" customFormat="1" ht="28.8" spans="1:12">
      <c r="A58" s="162" t="s">
        <v>119</v>
      </c>
      <c r="B58" s="160"/>
      <c r="C58" s="160"/>
      <c r="D58" s="156"/>
      <c r="E58" s="160">
        <f t="shared" si="0"/>
        <v>0</v>
      </c>
      <c r="F58" s="172" t="e">
        <f t="shared" si="10"/>
        <v>#DIV/0!</v>
      </c>
      <c r="G58" s="182"/>
      <c r="H58" s="164"/>
      <c r="I58" s="164"/>
      <c r="J58" s="173">
        <f t="shared" si="8"/>
        <v>0</v>
      </c>
      <c r="K58" s="193"/>
      <c r="L58" s="172" t="e">
        <f t="shared" si="5"/>
        <v>#DIV/0!</v>
      </c>
    </row>
    <row r="59" s="141" customFormat="1" ht="28.8" spans="1:12">
      <c r="A59" s="162" t="s">
        <v>120</v>
      </c>
      <c r="B59" s="160"/>
      <c r="C59" s="160"/>
      <c r="D59" s="156"/>
      <c r="E59" s="161">
        <f t="shared" si="0"/>
        <v>0</v>
      </c>
      <c r="F59" s="172" t="e">
        <f t="shared" si="10"/>
        <v>#DIV/0!</v>
      </c>
      <c r="G59" s="182"/>
      <c r="H59" s="164"/>
      <c r="I59" s="164"/>
      <c r="J59" s="173">
        <f t="shared" si="8"/>
        <v>0</v>
      </c>
      <c r="K59" s="193"/>
      <c r="L59" s="172" t="e">
        <f t="shared" si="5"/>
        <v>#DIV/0!</v>
      </c>
    </row>
    <row r="60" s="141" customFormat="1" ht="28.8" spans="1:12">
      <c r="A60" s="162" t="s">
        <v>121</v>
      </c>
      <c r="B60" s="160"/>
      <c r="C60" s="160"/>
      <c r="D60" s="156"/>
      <c r="E60" s="161">
        <f t="shared" si="0"/>
        <v>0</v>
      </c>
      <c r="F60" s="172" t="e">
        <f t="shared" si="10"/>
        <v>#DIV/0!</v>
      </c>
      <c r="G60" s="182"/>
      <c r="H60" s="164"/>
      <c r="I60" s="164"/>
      <c r="J60" s="173">
        <f t="shared" si="8"/>
        <v>0</v>
      </c>
      <c r="K60" s="193"/>
      <c r="L60" s="172" t="e">
        <f t="shared" si="5"/>
        <v>#DIV/0!</v>
      </c>
    </row>
    <row r="61" s="141" customFormat="1" ht="28.8" spans="1:12">
      <c r="A61" s="162" t="s">
        <v>122</v>
      </c>
      <c r="B61" s="160"/>
      <c r="C61" s="160"/>
      <c r="D61" s="156"/>
      <c r="E61" s="160">
        <f t="shared" si="0"/>
        <v>0</v>
      </c>
      <c r="F61" s="172" t="e">
        <f t="shared" si="10"/>
        <v>#DIV/0!</v>
      </c>
      <c r="G61" s="182"/>
      <c r="H61" s="164"/>
      <c r="I61" s="164"/>
      <c r="J61" s="173">
        <f t="shared" si="8"/>
        <v>0</v>
      </c>
      <c r="K61" s="193"/>
      <c r="L61" s="172" t="e">
        <f t="shared" si="5"/>
        <v>#DIV/0!</v>
      </c>
    </row>
    <row r="62" s="141" customFormat="1" ht="28.8" spans="1:12">
      <c r="A62" s="162" t="s">
        <v>123</v>
      </c>
      <c r="B62" s="160"/>
      <c r="C62" s="160"/>
      <c r="D62" s="156"/>
      <c r="E62" s="160">
        <f t="shared" si="0"/>
        <v>0</v>
      </c>
      <c r="F62" s="172" t="e">
        <f t="shared" si="10"/>
        <v>#DIV/0!</v>
      </c>
      <c r="G62" s="182"/>
      <c r="H62" s="164"/>
      <c r="I62" s="164"/>
      <c r="J62" s="173">
        <f t="shared" si="8"/>
        <v>0</v>
      </c>
      <c r="K62" s="193"/>
      <c r="L62" s="172" t="e">
        <f t="shared" si="5"/>
        <v>#DIV/0!</v>
      </c>
    </row>
    <row r="63" s="141" customFormat="1" ht="28.8" spans="1:12">
      <c r="A63" s="162" t="s">
        <v>124</v>
      </c>
      <c r="B63" s="160"/>
      <c r="C63" s="160"/>
      <c r="D63" s="156"/>
      <c r="E63" s="161">
        <f t="shared" si="0"/>
        <v>0</v>
      </c>
      <c r="F63" s="172" t="e">
        <f t="shared" si="10"/>
        <v>#DIV/0!</v>
      </c>
      <c r="G63" s="182"/>
      <c r="H63" s="164"/>
      <c r="I63" s="164"/>
      <c r="J63" s="173">
        <f t="shared" si="8"/>
        <v>0</v>
      </c>
      <c r="K63" s="193"/>
      <c r="L63" s="172" t="e">
        <f t="shared" si="5"/>
        <v>#DIV/0!</v>
      </c>
    </row>
    <row r="64" s="141" customFormat="1" ht="28.8" spans="1:12">
      <c r="A64" s="162" t="s">
        <v>125</v>
      </c>
      <c r="B64" s="160"/>
      <c r="C64" s="160"/>
      <c r="D64" s="156"/>
      <c r="E64" s="160">
        <f t="shared" si="0"/>
        <v>0</v>
      </c>
      <c r="F64" s="172" t="e">
        <f t="shared" si="10"/>
        <v>#DIV/0!</v>
      </c>
      <c r="G64" s="162"/>
      <c r="H64" s="164"/>
      <c r="I64" s="164"/>
      <c r="J64" s="173">
        <f t="shared" si="8"/>
        <v>0</v>
      </c>
      <c r="K64" s="193"/>
      <c r="L64" s="172" t="e">
        <f t="shared" ref="L64:L84" si="11">K64/H64</f>
        <v>#DIV/0!</v>
      </c>
    </row>
    <row r="65" s="141" customFormat="1" ht="28.8" spans="1:12">
      <c r="A65" s="162" t="s">
        <v>126</v>
      </c>
      <c r="B65" s="160"/>
      <c r="C65" s="160"/>
      <c r="D65" s="156"/>
      <c r="E65" s="161">
        <f t="shared" si="0"/>
        <v>0</v>
      </c>
      <c r="F65" s="172" t="e">
        <f t="shared" si="10"/>
        <v>#DIV/0!</v>
      </c>
      <c r="G65" s="162"/>
      <c r="H65" s="164"/>
      <c r="I65" s="164"/>
      <c r="J65" s="173">
        <f t="shared" si="8"/>
        <v>0</v>
      </c>
      <c r="K65" s="193"/>
      <c r="L65" s="172" t="e">
        <f t="shared" si="11"/>
        <v>#DIV/0!</v>
      </c>
    </row>
    <row r="66" s="141" customFormat="1" ht="28.8" spans="1:12">
      <c r="A66" s="162" t="s">
        <v>127</v>
      </c>
      <c r="B66" s="160"/>
      <c r="C66" s="160"/>
      <c r="D66" s="156"/>
      <c r="E66" s="161">
        <f t="shared" si="0"/>
        <v>0</v>
      </c>
      <c r="F66" s="172" t="e">
        <f t="shared" si="10"/>
        <v>#DIV/0!</v>
      </c>
      <c r="G66" s="162"/>
      <c r="H66" s="164"/>
      <c r="I66" s="164"/>
      <c r="J66" s="173">
        <f t="shared" si="8"/>
        <v>0</v>
      </c>
      <c r="K66" s="193"/>
      <c r="L66" s="172" t="e">
        <f t="shared" si="11"/>
        <v>#DIV/0!</v>
      </c>
    </row>
    <row r="67" s="141" customFormat="1" ht="28.8" spans="1:12">
      <c r="A67" s="162" t="s">
        <v>128</v>
      </c>
      <c r="B67" s="160"/>
      <c r="C67" s="160"/>
      <c r="D67" s="156"/>
      <c r="E67" s="160">
        <f t="shared" si="0"/>
        <v>0</v>
      </c>
      <c r="F67" s="172" t="e">
        <f t="shared" si="10"/>
        <v>#DIV/0!</v>
      </c>
      <c r="G67" s="182"/>
      <c r="H67" s="164"/>
      <c r="I67" s="164"/>
      <c r="J67" s="173">
        <f t="shared" si="8"/>
        <v>0</v>
      </c>
      <c r="K67" s="193"/>
      <c r="L67" s="172" t="e">
        <f t="shared" si="11"/>
        <v>#DIV/0!</v>
      </c>
    </row>
    <row r="68" s="141" customFormat="1" ht="28.8" spans="1:12">
      <c r="A68" s="162" t="s">
        <v>129</v>
      </c>
      <c r="B68" s="160"/>
      <c r="C68" s="160"/>
      <c r="D68" s="156"/>
      <c r="E68" s="160">
        <f t="shared" si="0"/>
        <v>0</v>
      </c>
      <c r="F68" s="172" t="e">
        <f t="shared" si="10"/>
        <v>#DIV/0!</v>
      </c>
      <c r="G68" s="182"/>
      <c r="H68" s="164"/>
      <c r="I68" s="164"/>
      <c r="J68" s="173">
        <f t="shared" si="8"/>
        <v>0</v>
      </c>
      <c r="K68" s="193"/>
      <c r="L68" s="172" t="e">
        <f t="shared" si="11"/>
        <v>#DIV/0!</v>
      </c>
    </row>
    <row r="69" s="141" customFormat="1" ht="28.8" spans="1:12">
      <c r="A69" s="162" t="s">
        <v>130</v>
      </c>
      <c r="B69" s="160"/>
      <c r="C69" s="160"/>
      <c r="D69" s="156"/>
      <c r="E69" s="161">
        <f t="shared" si="0"/>
        <v>0</v>
      </c>
      <c r="F69" s="172" t="e">
        <f t="shared" si="10"/>
        <v>#DIV/0!</v>
      </c>
      <c r="G69" s="182"/>
      <c r="H69" s="164"/>
      <c r="I69" s="164"/>
      <c r="J69" s="173">
        <f t="shared" si="8"/>
        <v>0</v>
      </c>
      <c r="K69" s="193"/>
      <c r="L69" s="172" t="e">
        <f t="shared" si="11"/>
        <v>#DIV/0!</v>
      </c>
    </row>
    <row r="70" s="141" customFormat="1" ht="28.8" spans="1:12">
      <c r="A70" s="162" t="s">
        <v>131</v>
      </c>
      <c r="B70" s="160"/>
      <c r="C70" s="160"/>
      <c r="D70" s="156"/>
      <c r="E70" s="161">
        <f t="shared" si="0"/>
        <v>0</v>
      </c>
      <c r="F70" s="172" t="e">
        <f t="shared" si="10"/>
        <v>#DIV/0!</v>
      </c>
      <c r="G70" s="182"/>
      <c r="H70" s="164"/>
      <c r="I70" s="164"/>
      <c r="J70" s="173">
        <f t="shared" si="8"/>
        <v>0</v>
      </c>
      <c r="K70" s="193"/>
      <c r="L70" s="172" t="e">
        <f t="shared" si="11"/>
        <v>#DIV/0!</v>
      </c>
    </row>
    <row r="71" s="141" customFormat="1" ht="14.4" spans="1:12">
      <c r="A71" s="162" t="s">
        <v>132</v>
      </c>
      <c r="B71" s="160"/>
      <c r="C71" s="160"/>
      <c r="D71" s="156"/>
      <c r="E71" s="160"/>
      <c r="F71" s="172" t="e">
        <f t="shared" si="10"/>
        <v>#DIV/0!</v>
      </c>
      <c r="G71" s="182"/>
      <c r="H71" s="164"/>
      <c r="I71" s="164"/>
      <c r="J71" s="173">
        <f t="shared" si="8"/>
        <v>0</v>
      </c>
      <c r="K71" s="193"/>
      <c r="L71" s="172" t="e">
        <f t="shared" si="11"/>
        <v>#DIV/0!</v>
      </c>
    </row>
    <row r="72" s="140" customFormat="1" ht="14.4" spans="1:251">
      <c r="A72" s="176" t="s">
        <v>133</v>
      </c>
      <c r="B72" s="156"/>
      <c r="C72" s="156"/>
      <c r="D72" s="156"/>
      <c r="E72" s="161">
        <f>D72-B72</f>
        <v>0</v>
      </c>
      <c r="F72" s="172" t="e">
        <f t="shared" si="10"/>
        <v>#DIV/0!</v>
      </c>
      <c r="G72" s="194"/>
      <c r="H72" s="173"/>
      <c r="I72" s="173"/>
      <c r="J72" s="173">
        <f t="shared" si="8"/>
        <v>0</v>
      </c>
      <c r="K72" s="193"/>
      <c r="L72" s="172" t="e">
        <f t="shared" si="11"/>
        <v>#DIV/0!</v>
      </c>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87"/>
      <c r="DR72" s="187"/>
      <c r="DS72" s="187"/>
      <c r="DT72" s="187"/>
      <c r="DU72" s="187"/>
      <c r="DV72" s="187"/>
      <c r="DW72" s="187"/>
      <c r="DX72" s="187"/>
      <c r="DY72" s="187"/>
      <c r="DZ72" s="187"/>
      <c r="EA72" s="187"/>
      <c r="EB72" s="187"/>
      <c r="EC72" s="187"/>
      <c r="ED72" s="187"/>
      <c r="EE72" s="187"/>
      <c r="EF72" s="187"/>
      <c r="EG72" s="187"/>
      <c r="EH72" s="187"/>
      <c r="EI72" s="187"/>
      <c r="EJ72" s="187"/>
      <c r="EK72" s="187"/>
      <c r="EL72" s="187"/>
      <c r="EM72" s="187"/>
      <c r="EN72" s="187"/>
      <c r="EO72" s="187"/>
      <c r="EP72" s="187"/>
      <c r="EQ72" s="187"/>
      <c r="ER72" s="187"/>
      <c r="ES72" s="187"/>
      <c r="ET72" s="187"/>
      <c r="EU72" s="187"/>
      <c r="EV72" s="187"/>
      <c r="EW72" s="187"/>
      <c r="EX72" s="187"/>
      <c r="EY72" s="187"/>
      <c r="EZ72" s="187"/>
      <c r="FA72" s="187"/>
      <c r="FB72" s="187"/>
      <c r="FC72" s="187"/>
      <c r="FD72" s="187"/>
      <c r="FE72" s="187"/>
      <c r="FF72" s="187"/>
      <c r="FG72" s="187"/>
      <c r="FH72" s="187"/>
      <c r="FI72" s="187"/>
      <c r="FJ72" s="187"/>
      <c r="FK72" s="187"/>
      <c r="FL72" s="187"/>
      <c r="FM72" s="187"/>
      <c r="FN72" s="187"/>
      <c r="FO72" s="187"/>
      <c r="FP72" s="187"/>
      <c r="FQ72" s="187"/>
      <c r="FR72" s="187"/>
      <c r="FS72" s="187"/>
      <c r="FT72" s="187"/>
      <c r="FU72" s="187"/>
      <c r="FV72" s="187"/>
      <c r="FW72" s="187"/>
      <c r="FX72" s="187"/>
      <c r="FY72" s="187"/>
      <c r="FZ72" s="187"/>
      <c r="GA72" s="187"/>
      <c r="GB72" s="187"/>
      <c r="GC72" s="187"/>
      <c r="GD72" s="187"/>
      <c r="GE72" s="187"/>
      <c r="GF72" s="187"/>
      <c r="GG72" s="187"/>
      <c r="GH72" s="187"/>
      <c r="GI72" s="187"/>
      <c r="GJ72" s="187"/>
      <c r="GK72" s="187"/>
      <c r="GL72" s="187"/>
      <c r="GM72" s="187"/>
      <c r="GN72" s="187"/>
      <c r="GO72" s="187"/>
      <c r="GP72" s="187"/>
      <c r="GQ72" s="187"/>
      <c r="GR72" s="187"/>
      <c r="GS72" s="187"/>
      <c r="GT72" s="187"/>
      <c r="GU72" s="187"/>
      <c r="GV72" s="187"/>
      <c r="GW72" s="187"/>
      <c r="GX72" s="187"/>
      <c r="GY72" s="187"/>
      <c r="GZ72" s="187"/>
      <c r="HA72" s="187"/>
      <c r="HB72" s="187"/>
      <c r="HC72" s="187"/>
      <c r="HD72" s="187"/>
      <c r="HE72" s="187"/>
      <c r="HF72" s="187"/>
      <c r="HG72" s="187"/>
      <c r="HH72" s="187"/>
      <c r="HI72" s="187"/>
      <c r="HJ72" s="187"/>
      <c r="HK72" s="187"/>
      <c r="HL72" s="187"/>
      <c r="HM72" s="187"/>
      <c r="HN72" s="187"/>
      <c r="HO72" s="187"/>
      <c r="HP72" s="187"/>
      <c r="HQ72" s="187"/>
      <c r="HR72" s="187"/>
      <c r="HS72" s="187"/>
      <c r="HT72" s="187"/>
      <c r="HU72" s="187"/>
      <c r="HV72" s="187"/>
      <c r="HW72" s="187"/>
      <c r="HX72" s="187"/>
      <c r="HY72" s="187"/>
      <c r="HZ72" s="187"/>
      <c r="IA72" s="187"/>
      <c r="IB72" s="187"/>
      <c r="IC72" s="187"/>
      <c r="ID72" s="187"/>
      <c r="IE72" s="187"/>
      <c r="IF72" s="187"/>
      <c r="IG72" s="187"/>
      <c r="IH72" s="187"/>
      <c r="II72" s="187"/>
      <c r="IJ72" s="187"/>
      <c r="IK72" s="187"/>
      <c r="IL72" s="187"/>
      <c r="IM72" s="187"/>
      <c r="IN72" s="187"/>
      <c r="IO72" s="187"/>
      <c r="IP72" s="187"/>
      <c r="IQ72" s="187"/>
    </row>
    <row r="73" s="141" customFormat="1" ht="14.4" spans="1:12">
      <c r="A73" s="167" t="s">
        <v>134</v>
      </c>
      <c r="B73" s="160">
        <v>0</v>
      </c>
      <c r="C73" s="160"/>
      <c r="D73" s="156"/>
      <c r="E73" s="161">
        <f t="shared" ref="E73:E84" si="12">D73-B73</f>
        <v>0</v>
      </c>
      <c r="F73" s="172" t="e">
        <f t="shared" si="10"/>
        <v>#DIV/0!</v>
      </c>
      <c r="G73" s="182"/>
      <c r="H73" s="164"/>
      <c r="I73" s="164"/>
      <c r="J73" s="173">
        <f t="shared" si="8"/>
        <v>0</v>
      </c>
      <c r="K73" s="193"/>
      <c r="L73" s="172" t="e">
        <f t="shared" si="11"/>
        <v>#DIV/0!</v>
      </c>
    </row>
    <row r="74" s="141" customFormat="1" ht="14.4" spans="1:12">
      <c r="A74" s="167" t="s">
        <v>135</v>
      </c>
      <c r="B74" s="160"/>
      <c r="C74" s="160"/>
      <c r="D74" s="156"/>
      <c r="E74" s="161">
        <f t="shared" si="12"/>
        <v>0</v>
      </c>
      <c r="F74" s="172" t="e">
        <f t="shared" si="10"/>
        <v>#DIV/0!</v>
      </c>
      <c r="G74" s="182"/>
      <c r="H74" s="164"/>
      <c r="I74" s="164"/>
      <c r="J74" s="173">
        <f t="shared" si="8"/>
        <v>0</v>
      </c>
      <c r="K74" s="193"/>
      <c r="L74" s="172" t="e">
        <f t="shared" si="11"/>
        <v>#DIV/0!</v>
      </c>
    </row>
    <row r="75" s="140" customFormat="1" ht="14.4" spans="1:251">
      <c r="A75" s="167" t="s">
        <v>136</v>
      </c>
      <c r="B75" s="156">
        <f>B76</f>
        <v>0</v>
      </c>
      <c r="C75" s="156">
        <f>C76</f>
        <v>0</v>
      </c>
      <c r="D75" s="156">
        <f>D76</f>
        <v>0</v>
      </c>
      <c r="E75" s="161">
        <f t="shared" si="12"/>
        <v>0</v>
      </c>
      <c r="F75" s="172" t="e">
        <f t="shared" si="10"/>
        <v>#DIV/0!</v>
      </c>
      <c r="G75" s="194"/>
      <c r="H75" s="173"/>
      <c r="I75" s="173"/>
      <c r="J75" s="173">
        <f t="shared" si="8"/>
        <v>0</v>
      </c>
      <c r="K75" s="193"/>
      <c r="L75" s="172" t="e">
        <f t="shared" si="11"/>
        <v>#DIV/0!</v>
      </c>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c r="BC75" s="187"/>
      <c r="BD75" s="187"/>
      <c r="BE75" s="187"/>
      <c r="BF75" s="187"/>
      <c r="BG75" s="187"/>
      <c r="BH75" s="187"/>
      <c r="BI75" s="187"/>
      <c r="BJ75" s="187"/>
      <c r="BK75" s="187"/>
      <c r="BL75" s="187"/>
      <c r="BM75" s="187"/>
      <c r="BN75" s="187"/>
      <c r="BO75" s="187"/>
      <c r="BP75" s="187"/>
      <c r="BQ75" s="187"/>
      <c r="BR75" s="187"/>
      <c r="BS75" s="187"/>
      <c r="BT75" s="187"/>
      <c r="BU75" s="187"/>
      <c r="BV75" s="187"/>
      <c r="BW75" s="187"/>
      <c r="BX75" s="187"/>
      <c r="BY75" s="187"/>
      <c r="BZ75" s="187"/>
      <c r="CA75" s="187"/>
      <c r="CB75" s="187"/>
      <c r="CC75" s="187"/>
      <c r="CD75" s="187"/>
      <c r="CE75" s="187"/>
      <c r="CF75" s="187"/>
      <c r="CG75" s="187"/>
      <c r="CH75" s="187"/>
      <c r="CI75" s="187"/>
      <c r="CJ75" s="187"/>
      <c r="CK75" s="187"/>
      <c r="CL75" s="187"/>
      <c r="CM75" s="187"/>
      <c r="CN75" s="187"/>
      <c r="CO75" s="187"/>
      <c r="CP75" s="187"/>
      <c r="CQ75" s="187"/>
      <c r="CR75" s="187"/>
      <c r="CS75" s="187"/>
      <c r="CT75" s="187"/>
      <c r="CU75" s="187"/>
      <c r="CV75" s="187"/>
      <c r="CW75" s="187"/>
      <c r="CX75" s="187"/>
      <c r="CY75" s="187"/>
      <c r="CZ75" s="187"/>
      <c r="DA75" s="187"/>
      <c r="DB75" s="187"/>
      <c r="DC75" s="187"/>
      <c r="DD75" s="187"/>
      <c r="DE75" s="187"/>
      <c r="DF75" s="187"/>
      <c r="DG75" s="187"/>
      <c r="DH75" s="187"/>
      <c r="DI75" s="187"/>
      <c r="DJ75" s="187"/>
      <c r="DK75" s="187"/>
      <c r="DL75" s="187"/>
      <c r="DM75" s="187"/>
      <c r="DN75" s="187"/>
      <c r="DO75" s="187"/>
      <c r="DP75" s="187"/>
      <c r="DQ75" s="187"/>
      <c r="DR75" s="187"/>
      <c r="DS75" s="187"/>
      <c r="DT75" s="187"/>
      <c r="DU75" s="187"/>
      <c r="DV75" s="187"/>
      <c r="DW75" s="187"/>
      <c r="DX75" s="187"/>
      <c r="DY75" s="187"/>
      <c r="DZ75" s="187"/>
      <c r="EA75" s="187"/>
      <c r="EB75" s="187"/>
      <c r="EC75" s="187"/>
      <c r="ED75" s="187"/>
      <c r="EE75" s="187"/>
      <c r="EF75" s="187"/>
      <c r="EG75" s="187"/>
      <c r="EH75" s="187"/>
      <c r="EI75" s="187"/>
      <c r="EJ75" s="187"/>
      <c r="EK75" s="187"/>
      <c r="EL75" s="187"/>
      <c r="EM75" s="187"/>
      <c r="EN75" s="187"/>
      <c r="EO75" s="187"/>
      <c r="EP75" s="187"/>
      <c r="EQ75" s="187"/>
      <c r="ER75" s="187"/>
      <c r="ES75" s="187"/>
      <c r="ET75" s="187"/>
      <c r="EU75" s="187"/>
      <c r="EV75" s="187"/>
      <c r="EW75" s="187"/>
      <c r="EX75" s="187"/>
      <c r="EY75" s="187"/>
      <c r="EZ75" s="187"/>
      <c r="FA75" s="187"/>
      <c r="FB75" s="187"/>
      <c r="FC75" s="187"/>
      <c r="FD75" s="187"/>
      <c r="FE75" s="187"/>
      <c r="FF75" s="187"/>
      <c r="FG75" s="187"/>
      <c r="FH75" s="187"/>
      <c r="FI75" s="187"/>
      <c r="FJ75" s="187"/>
      <c r="FK75" s="187"/>
      <c r="FL75" s="187"/>
      <c r="FM75" s="187"/>
      <c r="FN75" s="187"/>
      <c r="FO75" s="187"/>
      <c r="FP75" s="187"/>
      <c r="FQ75" s="187"/>
      <c r="FR75" s="187"/>
      <c r="FS75" s="187"/>
      <c r="FT75" s="187"/>
      <c r="FU75" s="187"/>
      <c r="FV75" s="187"/>
      <c r="FW75" s="187"/>
      <c r="FX75" s="187"/>
      <c r="FY75" s="187"/>
      <c r="FZ75" s="187"/>
      <c r="GA75" s="187"/>
      <c r="GB75" s="187"/>
      <c r="GC75" s="187"/>
      <c r="GD75" s="187"/>
      <c r="GE75" s="187"/>
      <c r="GF75" s="187"/>
      <c r="GG75" s="187"/>
      <c r="GH75" s="187"/>
      <c r="GI75" s="187"/>
      <c r="GJ75" s="187"/>
      <c r="GK75" s="187"/>
      <c r="GL75" s="187"/>
      <c r="GM75" s="187"/>
      <c r="GN75" s="187"/>
      <c r="GO75" s="187"/>
      <c r="GP75" s="187"/>
      <c r="GQ75" s="187"/>
      <c r="GR75" s="187"/>
      <c r="GS75" s="187"/>
      <c r="GT75" s="187"/>
      <c r="GU75" s="187"/>
      <c r="GV75" s="187"/>
      <c r="GW75" s="187"/>
      <c r="GX75" s="187"/>
      <c r="GY75" s="187"/>
      <c r="GZ75" s="187"/>
      <c r="HA75" s="187"/>
      <c r="HB75" s="187"/>
      <c r="HC75" s="187"/>
      <c r="HD75" s="187"/>
      <c r="HE75" s="187"/>
      <c r="HF75" s="187"/>
      <c r="HG75" s="187"/>
      <c r="HH75" s="187"/>
      <c r="HI75" s="187"/>
      <c r="HJ75" s="187"/>
      <c r="HK75" s="187"/>
      <c r="HL75" s="187"/>
      <c r="HM75" s="187"/>
      <c r="HN75" s="187"/>
      <c r="HO75" s="187"/>
      <c r="HP75" s="187"/>
      <c r="HQ75" s="187"/>
      <c r="HR75" s="187"/>
      <c r="HS75" s="187"/>
      <c r="HT75" s="187"/>
      <c r="HU75" s="187"/>
      <c r="HV75" s="187"/>
      <c r="HW75" s="187"/>
      <c r="HX75" s="187"/>
      <c r="HY75" s="187"/>
      <c r="HZ75" s="187"/>
      <c r="IA75" s="187"/>
      <c r="IB75" s="187"/>
      <c r="IC75" s="187"/>
      <c r="ID75" s="187"/>
      <c r="IE75" s="187"/>
      <c r="IF75" s="187"/>
      <c r="IG75" s="187"/>
      <c r="IH75" s="187"/>
      <c r="II75" s="187"/>
      <c r="IJ75" s="187"/>
      <c r="IK75" s="187"/>
      <c r="IL75" s="187"/>
      <c r="IM75" s="187"/>
      <c r="IN75" s="187"/>
      <c r="IO75" s="187"/>
      <c r="IP75" s="187"/>
      <c r="IQ75" s="187"/>
    </row>
    <row r="76" s="141" customFormat="1" ht="14.4" spans="1:12">
      <c r="A76" s="162" t="s">
        <v>137</v>
      </c>
      <c r="B76" s="160"/>
      <c r="C76" s="160"/>
      <c r="D76" s="156"/>
      <c r="E76" s="161">
        <f t="shared" si="12"/>
        <v>0</v>
      </c>
      <c r="F76" s="172" t="e">
        <f t="shared" si="10"/>
        <v>#DIV/0!</v>
      </c>
      <c r="G76" s="182"/>
      <c r="H76" s="164"/>
      <c r="I76" s="164"/>
      <c r="J76" s="173">
        <f t="shared" si="8"/>
        <v>0</v>
      </c>
      <c r="K76" s="193"/>
      <c r="L76" s="172" t="e">
        <f t="shared" si="11"/>
        <v>#DIV/0!</v>
      </c>
    </row>
    <row r="77" s="141" customFormat="1" ht="28.8" spans="1:12">
      <c r="A77" s="162" t="s">
        <v>138</v>
      </c>
      <c r="B77" s="160"/>
      <c r="C77" s="160"/>
      <c r="D77" s="156"/>
      <c r="E77" s="161">
        <f t="shared" si="12"/>
        <v>0</v>
      </c>
      <c r="F77" s="172" t="e">
        <f t="shared" si="10"/>
        <v>#DIV/0!</v>
      </c>
      <c r="G77" s="182"/>
      <c r="H77" s="164"/>
      <c r="I77" s="164"/>
      <c r="J77" s="173">
        <f t="shared" si="8"/>
        <v>0</v>
      </c>
      <c r="K77" s="193"/>
      <c r="L77" s="172" t="e">
        <f t="shared" si="11"/>
        <v>#DIV/0!</v>
      </c>
    </row>
    <row r="78" s="141" customFormat="1" ht="28.8" spans="1:12">
      <c r="A78" s="162" t="s">
        <v>139</v>
      </c>
      <c r="B78" s="160"/>
      <c r="C78" s="160"/>
      <c r="D78" s="156"/>
      <c r="E78" s="160">
        <f t="shared" si="12"/>
        <v>0</v>
      </c>
      <c r="F78" s="172" t="e">
        <f t="shared" si="10"/>
        <v>#DIV/0!</v>
      </c>
      <c r="G78" s="182"/>
      <c r="H78" s="164"/>
      <c r="I78" s="164"/>
      <c r="J78" s="173">
        <f t="shared" si="8"/>
        <v>0</v>
      </c>
      <c r="K78" s="193"/>
      <c r="L78" s="172" t="e">
        <f t="shared" si="11"/>
        <v>#DIV/0!</v>
      </c>
    </row>
    <row r="79" s="141" customFormat="1" ht="28.8" spans="1:12">
      <c r="A79" s="162" t="s">
        <v>140</v>
      </c>
      <c r="B79" s="160"/>
      <c r="C79" s="160"/>
      <c r="D79" s="156"/>
      <c r="E79" s="160">
        <f t="shared" si="12"/>
        <v>0</v>
      </c>
      <c r="F79" s="172" t="e">
        <f t="shared" si="10"/>
        <v>#DIV/0!</v>
      </c>
      <c r="G79" s="182"/>
      <c r="H79" s="164"/>
      <c r="I79" s="164"/>
      <c r="J79" s="173">
        <f t="shared" si="8"/>
        <v>0</v>
      </c>
      <c r="K79" s="193"/>
      <c r="L79" s="172" t="e">
        <f t="shared" si="11"/>
        <v>#DIV/0!</v>
      </c>
    </row>
    <row r="80" s="140" customFormat="1" ht="14.4" spans="1:251">
      <c r="A80" s="167" t="s">
        <v>141</v>
      </c>
      <c r="B80" s="156"/>
      <c r="C80" s="156"/>
      <c r="D80" s="156"/>
      <c r="E80" s="161">
        <f t="shared" si="12"/>
        <v>0</v>
      </c>
      <c r="F80" s="172" t="e">
        <f t="shared" si="10"/>
        <v>#DIV/0!</v>
      </c>
      <c r="G80" s="195"/>
      <c r="H80" s="173"/>
      <c r="I80" s="173"/>
      <c r="J80" s="173">
        <f t="shared" si="8"/>
        <v>0</v>
      </c>
      <c r="K80" s="193"/>
      <c r="L80" s="172" t="e">
        <f t="shared" si="11"/>
        <v>#DIV/0!</v>
      </c>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7"/>
      <c r="AJ80" s="187"/>
      <c r="AK80" s="187"/>
      <c r="AL80" s="187"/>
      <c r="AM80" s="187"/>
      <c r="AN80" s="187"/>
      <c r="AO80" s="187"/>
      <c r="AP80" s="187"/>
      <c r="AQ80" s="187"/>
      <c r="AR80" s="187"/>
      <c r="AS80" s="187"/>
      <c r="AT80" s="187"/>
      <c r="AU80" s="187"/>
      <c r="AV80" s="187"/>
      <c r="AW80" s="187"/>
      <c r="AX80" s="187"/>
      <c r="AY80" s="187"/>
      <c r="AZ80" s="187"/>
      <c r="BA80" s="187"/>
      <c r="BB80" s="187"/>
      <c r="BC80" s="187"/>
      <c r="BD80" s="187"/>
      <c r="BE80" s="187"/>
      <c r="BF80" s="187"/>
      <c r="BG80" s="187"/>
      <c r="BH80" s="187"/>
      <c r="BI80" s="187"/>
      <c r="BJ80" s="187"/>
      <c r="BK80" s="187"/>
      <c r="BL80" s="187"/>
      <c r="BM80" s="187"/>
      <c r="BN80" s="187"/>
      <c r="BO80" s="187"/>
      <c r="BP80" s="187"/>
      <c r="BQ80" s="187"/>
      <c r="BR80" s="187"/>
      <c r="BS80" s="187"/>
      <c r="BT80" s="187"/>
      <c r="BU80" s="187"/>
      <c r="BV80" s="187"/>
      <c r="BW80" s="187"/>
      <c r="BX80" s="187"/>
      <c r="BY80" s="187"/>
      <c r="BZ80" s="187"/>
      <c r="CA80" s="187"/>
      <c r="CB80" s="187"/>
      <c r="CC80" s="187"/>
      <c r="CD80" s="187"/>
      <c r="CE80" s="187"/>
      <c r="CF80" s="187"/>
      <c r="CG80" s="187"/>
      <c r="CH80" s="187"/>
      <c r="CI80" s="187"/>
      <c r="CJ80" s="187"/>
      <c r="CK80" s="187"/>
      <c r="CL80" s="187"/>
      <c r="CM80" s="187"/>
      <c r="CN80" s="187"/>
      <c r="CO80" s="187"/>
      <c r="CP80" s="187"/>
      <c r="CQ80" s="187"/>
      <c r="CR80" s="187"/>
      <c r="CS80" s="187"/>
      <c r="CT80" s="187"/>
      <c r="CU80" s="187"/>
      <c r="CV80" s="187"/>
      <c r="CW80" s="187"/>
      <c r="CX80" s="187"/>
      <c r="CY80" s="187"/>
      <c r="CZ80" s="187"/>
      <c r="DA80" s="187"/>
      <c r="DB80" s="187"/>
      <c r="DC80" s="187"/>
      <c r="DD80" s="187"/>
      <c r="DE80" s="187"/>
      <c r="DF80" s="187"/>
      <c r="DG80" s="187"/>
      <c r="DH80" s="187"/>
      <c r="DI80" s="187"/>
      <c r="DJ80" s="187"/>
      <c r="DK80" s="187"/>
      <c r="DL80" s="187"/>
      <c r="DM80" s="187"/>
      <c r="DN80" s="187"/>
      <c r="DO80" s="187"/>
      <c r="DP80" s="187"/>
      <c r="DQ80" s="187"/>
      <c r="DR80" s="187"/>
      <c r="DS80" s="187"/>
      <c r="DT80" s="187"/>
      <c r="DU80" s="187"/>
      <c r="DV80" s="187"/>
      <c r="DW80" s="187"/>
      <c r="DX80" s="187"/>
      <c r="DY80" s="187"/>
      <c r="DZ80" s="187"/>
      <c r="EA80" s="187"/>
      <c r="EB80" s="187"/>
      <c r="EC80" s="187"/>
      <c r="ED80" s="187"/>
      <c r="EE80" s="187"/>
      <c r="EF80" s="187"/>
      <c r="EG80" s="187"/>
      <c r="EH80" s="187"/>
      <c r="EI80" s="187"/>
      <c r="EJ80" s="187"/>
      <c r="EK80" s="187"/>
      <c r="EL80" s="187"/>
      <c r="EM80" s="187"/>
      <c r="EN80" s="187"/>
      <c r="EO80" s="187"/>
      <c r="EP80" s="187"/>
      <c r="EQ80" s="187"/>
      <c r="ER80" s="187"/>
      <c r="ES80" s="187"/>
      <c r="ET80" s="187"/>
      <c r="EU80" s="187"/>
      <c r="EV80" s="187"/>
      <c r="EW80" s="187"/>
      <c r="EX80" s="187"/>
      <c r="EY80" s="187"/>
      <c r="EZ80" s="187"/>
      <c r="FA80" s="187"/>
      <c r="FB80" s="187"/>
      <c r="FC80" s="187"/>
      <c r="FD80" s="187"/>
      <c r="FE80" s="187"/>
      <c r="FF80" s="187"/>
      <c r="FG80" s="187"/>
      <c r="FH80" s="187"/>
      <c r="FI80" s="187"/>
      <c r="FJ80" s="187"/>
      <c r="FK80" s="187"/>
      <c r="FL80" s="187"/>
      <c r="FM80" s="187"/>
      <c r="FN80" s="187"/>
      <c r="FO80" s="187"/>
      <c r="FP80" s="187"/>
      <c r="FQ80" s="187"/>
      <c r="FR80" s="187"/>
      <c r="FS80" s="187"/>
      <c r="FT80" s="187"/>
      <c r="FU80" s="187"/>
      <c r="FV80" s="187"/>
      <c r="FW80" s="187"/>
      <c r="FX80" s="187"/>
      <c r="FY80" s="187"/>
      <c r="FZ80" s="187"/>
      <c r="GA80" s="187"/>
      <c r="GB80" s="187"/>
      <c r="GC80" s="187"/>
      <c r="GD80" s="187"/>
      <c r="GE80" s="187"/>
      <c r="GF80" s="187"/>
      <c r="GG80" s="187"/>
      <c r="GH80" s="187"/>
      <c r="GI80" s="187"/>
      <c r="GJ80" s="187"/>
      <c r="GK80" s="187"/>
      <c r="GL80" s="187"/>
      <c r="GM80" s="187"/>
      <c r="GN80" s="187"/>
      <c r="GO80" s="187"/>
      <c r="GP80" s="187"/>
      <c r="GQ80" s="187"/>
      <c r="GR80" s="187"/>
      <c r="GS80" s="187"/>
      <c r="GT80" s="187"/>
      <c r="GU80" s="187"/>
      <c r="GV80" s="187"/>
      <c r="GW80" s="187"/>
      <c r="GX80" s="187"/>
      <c r="GY80" s="187"/>
      <c r="GZ80" s="187"/>
      <c r="HA80" s="187"/>
      <c r="HB80" s="187"/>
      <c r="HC80" s="187"/>
      <c r="HD80" s="187"/>
      <c r="HE80" s="187"/>
      <c r="HF80" s="187"/>
      <c r="HG80" s="187"/>
      <c r="HH80" s="187"/>
      <c r="HI80" s="187"/>
      <c r="HJ80" s="187"/>
      <c r="HK80" s="187"/>
      <c r="HL80" s="187"/>
      <c r="HM80" s="187"/>
      <c r="HN80" s="187"/>
      <c r="HO80" s="187"/>
      <c r="HP80" s="187"/>
      <c r="HQ80" s="187"/>
      <c r="HR80" s="187"/>
      <c r="HS80" s="187"/>
      <c r="HT80" s="187"/>
      <c r="HU80" s="187"/>
      <c r="HV80" s="187"/>
      <c r="HW80" s="187"/>
      <c r="HX80" s="187"/>
      <c r="HY80" s="187"/>
      <c r="HZ80" s="187"/>
      <c r="IA80" s="187"/>
      <c r="IB80" s="187"/>
      <c r="IC80" s="187"/>
      <c r="ID80" s="187"/>
      <c r="IE80" s="187"/>
      <c r="IF80" s="187"/>
      <c r="IG80" s="187"/>
      <c r="IH80" s="187"/>
      <c r="II80" s="187"/>
      <c r="IJ80" s="187"/>
      <c r="IK80" s="187"/>
      <c r="IL80" s="187"/>
      <c r="IM80" s="187"/>
      <c r="IN80" s="187"/>
      <c r="IO80" s="187"/>
      <c r="IP80" s="187"/>
      <c r="IQ80" s="187"/>
    </row>
    <row r="81" s="141" customFormat="1" ht="28.8" spans="1:12">
      <c r="A81" s="162" t="s">
        <v>142</v>
      </c>
      <c r="B81" s="160"/>
      <c r="C81" s="160"/>
      <c r="D81" s="156"/>
      <c r="E81" s="161">
        <f t="shared" si="12"/>
        <v>0</v>
      </c>
      <c r="F81" s="172" t="e">
        <f t="shared" si="10"/>
        <v>#DIV/0!</v>
      </c>
      <c r="G81" s="195"/>
      <c r="H81" s="164"/>
      <c r="I81" s="164"/>
      <c r="J81" s="173">
        <f t="shared" si="8"/>
        <v>0</v>
      </c>
      <c r="K81" s="193"/>
      <c r="L81" s="172" t="e">
        <f t="shared" si="11"/>
        <v>#DIV/0!</v>
      </c>
    </row>
    <row r="82" s="141" customFormat="1" ht="28.8" spans="1:12">
      <c r="A82" s="162" t="s">
        <v>143</v>
      </c>
      <c r="B82" s="160"/>
      <c r="C82" s="160"/>
      <c r="D82" s="156"/>
      <c r="E82" s="161">
        <f t="shared" si="12"/>
        <v>0</v>
      </c>
      <c r="F82" s="172" t="e">
        <f t="shared" si="10"/>
        <v>#DIV/0!</v>
      </c>
      <c r="G82" s="195"/>
      <c r="H82" s="164"/>
      <c r="I82" s="164"/>
      <c r="J82" s="173">
        <f t="shared" si="8"/>
        <v>0</v>
      </c>
      <c r="K82" s="193"/>
      <c r="L82" s="172" t="e">
        <f t="shared" si="11"/>
        <v>#DIV/0!</v>
      </c>
    </row>
    <row r="83" s="140" customFormat="1" ht="14.4" spans="1:251">
      <c r="A83" s="167" t="s">
        <v>144</v>
      </c>
      <c r="B83" s="156"/>
      <c r="C83" s="156"/>
      <c r="D83" s="156"/>
      <c r="E83" s="156">
        <f t="shared" si="12"/>
        <v>0</v>
      </c>
      <c r="F83" s="172" t="e">
        <f t="shared" si="10"/>
        <v>#DIV/0!</v>
      </c>
      <c r="G83" s="195"/>
      <c r="H83" s="173"/>
      <c r="I83" s="173"/>
      <c r="J83" s="173">
        <f t="shared" si="8"/>
        <v>0</v>
      </c>
      <c r="K83" s="193"/>
      <c r="L83" s="172" t="e">
        <f t="shared" si="11"/>
        <v>#DIV/0!</v>
      </c>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7"/>
      <c r="AY83" s="187"/>
      <c r="AZ83" s="187"/>
      <c r="BA83" s="187"/>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7"/>
      <c r="CB83" s="187"/>
      <c r="CC83" s="187"/>
      <c r="CD83" s="187"/>
      <c r="CE83" s="187"/>
      <c r="CF83" s="187"/>
      <c r="CG83" s="187"/>
      <c r="CH83" s="187"/>
      <c r="CI83" s="187"/>
      <c r="CJ83" s="187"/>
      <c r="CK83" s="187"/>
      <c r="CL83" s="187"/>
      <c r="CM83" s="187"/>
      <c r="CN83" s="187"/>
      <c r="CO83" s="187"/>
      <c r="CP83" s="187"/>
      <c r="CQ83" s="187"/>
      <c r="CR83" s="187"/>
      <c r="CS83" s="187"/>
      <c r="CT83" s="187"/>
      <c r="CU83" s="187"/>
      <c r="CV83" s="187"/>
      <c r="CW83" s="187"/>
      <c r="CX83" s="187"/>
      <c r="CY83" s="187"/>
      <c r="CZ83" s="187"/>
      <c r="DA83" s="187"/>
      <c r="DB83" s="187"/>
      <c r="DC83" s="187"/>
      <c r="DD83" s="187"/>
      <c r="DE83" s="187"/>
      <c r="DF83" s="187"/>
      <c r="DG83" s="187"/>
      <c r="DH83" s="187"/>
      <c r="DI83" s="187"/>
      <c r="DJ83" s="187"/>
      <c r="DK83" s="187"/>
      <c r="DL83" s="187"/>
      <c r="DM83" s="187"/>
      <c r="DN83" s="187"/>
      <c r="DO83" s="187"/>
      <c r="DP83" s="187"/>
      <c r="DQ83" s="187"/>
      <c r="DR83" s="187"/>
      <c r="DS83" s="187"/>
      <c r="DT83" s="187"/>
      <c r="DU83" s="187"/>
      <c r="DV83" s="187"/>
      <c r="DW83" s="187"/>
      <c r="DX83" s="187"/>
      <c r="DY83" s="187"/>
      <c r="DZ83" s="187"/>
      <c r="EA83" s="187"/>
      <c r="EB83" s="187"/>
      <c r="EC83" s="187"/>
      <c r="ED83" s="187"/>
      <c r="EE83" s="187"/>
      <c r="EF83" s="187"/>
      <c r="EG83" s="187"/>
      <c r="EH83" s="187"/>
      <c r="EI83" s="187"/>
      <c r="EJ83" s="187"/>
      <c r="EK83" s="187"/>
      <c r="EL83" s="187"/>
      <c r="EM83" s="187"/>
      <c r="EN83" s="187"/>
      <c r="EO83" s="187"/>
      <c r="EP83" s="187"/>
      <c r="EQ83" s="187"/>
      <c r="ER83" s="187"/>
      <c r="ES83" s="187"/>
      <c r="ET83" s="187"/>
      <c r="EU83" s="187"/>
      <c r="EV83" s="187"/>
      <c r="EW83" s="187"/>
      <c r="EX83" s="187"/>
      <c r="EY83" s="187"/>
      <c r="EZ83" s="187"/>
      <c r="FA83" s="187"/>
      <c r="FB83" s="187"/>
      <c r="FC83" s="187"/>
      <c r="FD83" s="187"/>
      <c r="FE83" s="187"/>
      <c r="FF83" s="187"/>
      <c r="FG83" s="187"/>
      <c r="FH83" s="187"/>
      <c r="FI83" s="187"/>
      <c r="FJ83" s="187"/>
      <c r="FK83" s="187"/>
      <c r="FL83" s="187"/>
      <c r="FM83" s="187"/>
      <c r="FN83" s="187"/>
      <c r="FO83" s="187"/>
      <c r="FP83" s="187"/>
      <c r="FQ83" s="187"/>
      <c r="FR83" s="187"/>
      <c r="FS83" s="187"/>
      <c r="FT83" s="187"/>
      <c r="FU83" s="187"/>
      <c r="FV83" s="187"/>
      <c r="FW83" s="187"/>
      <c r="FX83" s="187"/>
      <c r="FY83" s="187"/>
      <c r="FZ83" s="187"/>
      <c r="GA83" s="187"/>
      <c r="GB83" s="187"/>
      <c r="GC83" s="187"/>
      <c r="GD83" s="187"/>
      <c r="GE83" s="187"/>
      <c r="GF83" s="187"/>
      <c r="GG83" s="187"/>
      <c r="GH83" s="187"/>
      <c r="GI83" s="187"/>
      <c r="GJ83" s="187"/>
      <c r="GK83" s="187"/>
      <c r="GL83" s="187"/>
      <c r="GM83" s="187"/>
      <c r="GN83" s="187"/>
      <c r="GO83" s="187"/>
      <c r="GP83" s="187"/>
      <c r="GQ83" s="187"/>
      <c r="GR83" s="187"/>
      <c r="GS83" s="187"/>
      <c r="GT83" s="187"/>
      <c r="GU83" s="187"/>
      <c r="GV83" s="187"/>
      <c r="GW83" s="187"/>
      <c r="GX83" s="187"/>
      <c r="GY83" s="187"/>
      <c r="GZ83" s="187"/>
      <c r="HA83" s="187"/>
      <c r="HB83" s="187"/>
      <c r="HC83" s="187"/>
      <c r="HD83" s="187"/>
      <c r="HE83" s="187"/>
      <c r="HF83" s="187"/>
      <c r="HG83" s="187"/>
      <c r="HH83" s="187"/>
      <c r="HI83" s="187"/>
      <c r="HJ83" s="187"/>
      <c r="HK83" s="187"/>
      <c r="HL83" s="187"/>
      <c r="HM83" s="187"/>
      <c r="HN83" s="187"/>
      <c r="HO83" s="187"/>
      <c r="HP83" s="187"/>
      <c r="HQ83" s="187"/>
      <c r="HR83" s="187"/>
      <c r="HS83" s="187"/>
      <c r="HT83" s="187"/>
      <c r="HU83" s="187"/>
      <c r="HV83" s="187"/>
      <c r="HW83" s="187"/>
      <c r="HX83" s="187"/>
      <c r="HY83" s="187"/>
      <c r="HZ83" s="187"/>
      <c r="IA83" s="187"/>
      <c r="IB83" s="187"/>
      <c r="IC83" s="187"/>
      <c r="ID83" s="187"/>
      <c r="IE83" s="187"/>
      <c r="IF83" s="187"/>
      <c r="IG83" s="187"/>
      <c r="IH83" s="187"/>
      <c r="II83" s="187"/>
      <c r="IJ83" s="187"/>
      <c r="IK83" s="187"/>
      <c r="IL83" s="187"/>
      <c r="IM83" s="187"/>
      <c r="IN83" s="187"/>
      <c r="IO83" s="187"/>
      <c r="IP83" s="187"/>
      <c r="IQ83" s="187"/>
    </row>
    <row r="84" s="144" customFormat="1" ht="14.4" spans="1:12">
      <c r="A84" s="168" t="s">
        <v>145</v>
      </c>
      <c r="B84" s="160">
        <f>B31+B33</f>
        <v>2252.58</v>
      </c>
      <c r="C84" s="160">
        <f>C31+C33</f>
        <v>1565.32</v>
      </c>
      <c r="D84" s="160">
        <f>D31+D33</f>
        <v>1832.11</v>
      </c>
      <c r="E84" s="196">
        <f t="shared" si="12"/>
        <v>-420.47</v>
      </c>
      <c r="F84" s="172">
        <f t="shared" si="10"/>
        <v>0.813338482983956</v>
      </c>
      <c r="G84" s="197" t="s">
        <v>146</v>
      </c>
      <c r="H84" s="164">
        <f>SUM(H31,H33,H43)</f>
        <v>2252.58</v>
      </c>
      <c r="I84" s="164">
        <f>SUM(I31,I33,I43)</f>
        <v>1565.32</v>
      </c>
      <c r="J84" s="164">
        <f>SUM(J31,J33,J43)</f>
        <v>1832.11</v>
      </c>
      <c r="K84" s="164">
        <f>SUM(K31,K33,K43)</f>
        <v>-420.47</v>
      </c>
      <c r="L84" s="172">
        <f t="shared" si="11"/>
        <v>-0.186661517016044</v>
      </c>
    </row>
    <row r="89" ht="21.95" customHeight="1"/>
  </sheetData>
  <mergeCells count="1">
    <mergeCell ref="A2:L2"/>
  </mergeCells>
  <conditionalFormatting sqref="E39">
    <cfRule type="cellIs" dxfId="0" priority="1" stopIfTrue="1" operator="lessThan">
      <formula>0</formula>
    </cfRule>
  </conditionalFormatting>
  <conditionalFormatting sqref="G42">
    <cfRule type="expression" dxfId="1" priority="49" stopIfTrue="1">
      <formula>"len($A:$A)=3"</formula>
    </cfRule>
  </conditionalFormatting>
  <conditionalFormatting sqref="A83">
    <cfRule type="expression" dxfId="1" priority="48" stopIfTrue="1">
      <formula>"len($A:$A)=3"</formula>
    </cfRule>
  </conditionalFormatting>
  <conditionalFormatting sqref="G40:G41">
    <cfRule type="expression" dxfId="1" priority="50" stopIfTrue="1">
      <formula>"len($A:$A)=3"</formula>
    </cfRule>
  </conditionalFormatting>
  <conditionalFormatting sqref="G45:G47">
    <cfRule type="expression" dxfId="1" priority="51" stopIfTrue="1">
      <formula>"len($A:$A)=3"</formula>
    </cfRule>
  </conditionalFormatting>
  <conditionalFormatting sqref="K34:K36">
    <cfRule type="cellIs" dxfId="0" priority="3" stopIfTrue="1" operator="lessThan">
      <formula>0</formula>
    </cfRule>
  </conditionalFormatting>
  <conditionalFormatting sqref="K39:K47">
    <cfRule type="cellIs" dxfId="0" priority="2" stopIfTrue="1" operator="lessThan">
      <formula>0</formula>
    </cfRule>
  </conditionalFormatting>
  <conditionalFormatting sqref="A32:A82 A5:A30 G48:G66 G71 G36:G38 G43:G44">
    <cfRule type="expression" dxfId="1" priority="55" stopIfTrue="1">
      <formula>"len($A:$A)=3"</formula>
    </cfRule>
  </conditionalFormatting>
  <conditionalFormatting sqref="E11 E8:E9 E18 E21:E28 E6 E30:E33 E13:E15 E84 E65:E66 E35:E37 E69:E70 E40:E42 E63 E80:E82 E59:E60 E44:E55 E72:E77 E57 K5:K32 G5:G84 K48:K83">
    <cfRule type="cellIs" dxfId="0" priority="56" stopIfTrue="1" operator="lessThan">
      <formula>0</formula>
    </cfRule>
  </conditionalFormatting>
  <dataValidations count="1">
    <dataValidation type="decimal" operator="greaterThanOrEqual" allowBlank="1" showInputMessage="1" showErrorMessage="1" errorTitle="提示" error="对不起，此处只能输入数字。" sqref="H13:I13 H14 H20 H17:H18 H22:H27 I14:I18 I20:I27">
      <formula1>-99999999999999900000</formula1>
    </dataValidation>
  </dataValidations>
  <printOptions horizontalCentered="1"/>
  <pageMargins left="0.15625" right="0.15625" top="0.275" bottom="0.432638888888889" header="0.235416666666667" footer="0.15625"/>
  <pageSetup paperSize="9" fitToHeight="0" orientation="landscape" blackAndWhite="1" useFirstPageNumber="1" horizontalDpi="600" verticalDpi="600"/>
  <headerFooter alignWithMargins="0">
    <oddFooter>&amp;C第 &amp;P 页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showGridLines="0" showZeros="0" zoomScale="90" zoomScaleNormal="90" workbookViewId="0">
      <pane xSplit="1" topLeftCell="B1" activePane="topRight" state="frozen"/>
      <selection/>
      <selection pane="topRight" activeCell="A1" sqref="A1:AE1"/>
    </sheetView>
  </sheetViews>
  <sheetFormatPr defaultColWidth="9" defaultRowHeight="15.6"/>
  <cols>
    <col min="1" max="1" width="25.25" style="102" customWidth="1"/>
    <col min="2" max="2" width="10.875" style="103" customWidth="1"/>
    <col min="3" max="3" width="10.5" style="103" customWidth="1"/>
    <col min="4" max="4" width="12.7833333333333" style="103" customWidth="1"/>
    <col min="5" max="5" width="14.5" style="103" customWidth="1"/>
    <col min="6" max="6" width="6.625" style="103" customWidth="1"/>
    <col min="7" max="7" width="8.89166666666667" style="103" customWidth="1"/>
    <col min="8" max="8" width="13.8833333333333" style="103" customWidth="1"/>
    <col min="9" max="10" width="6.625" style="103" customWidth="1"/>
    <col min="11" max="11" width="12" style="103" customWidth="1"/>
    <col min="12" max="12" width="9.86666666666667" style="103" customWidth="1"/>
    <col min="13" max="18" width="6.625" style="103" customWidth="1"/>
    <col min="19" max="19" width="6.625" style="104" customWidth="1"/>
    <col min="20" max="25" width="6.625" style="103" customWidth="1"/>
    <col min="26" max="26" width="13.475" style="103" customWidth="1"/>
    <col min="27" max="27" width="6.625" style="103" customWidth="1"/>
    <col min="28" max="29" width="6.625" style="105" customWidth="1"/>
    <col min="30" max="30" width="11.5" style="105" customWidth="1"/>
    <col min="31" max="31" width="6.625" style="105" customWidth="1"/>
    <col min="32" max="16384" width="9" style="105"/>
  </cols>
  <sheetData>
    <row r="1" s="99" customFormat="1" ht="25.8" spans="1:31">
      <c r="A1" s="106" t="s">
        <v>147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row>
    <row r="2" spans="1:31">
      <c r="A2" s="108"/>
      <c r="B2" s="104"/>
      <c r="C2" s="109"/>
      <c r="D2" s="104"/>
      <c r="E2" s="104"/>
      <c r="F2" s="109"/>
      <c r="G2" s="109"/>
      <c r="H2" s="104"/>
      <c r="I2" s="104"/>
      <c r="J2" s="104"/>
      <c r="K2" s="104"/>
      <c r="L2" s="104"/>
      <c r="M2" s="126"/>
      <c r="N2" s="127"/>
      <c r="O2" s="127"/>
      <c r="P2" s="127"/>
      <c r="Q2" s="104"/>
      <c r="R2" s="104"/>
      <c r="S2" s="126"/>
      <c r="T2" s="104"/>
      <c r="U2" s="104"/>
      <c r="V2" s="126"/>
      <c r="W2" s="127"/>
      <c r="X2" s="127"/>
      <c r="Y2" s="127"/>
      <c r="Z2" s="104"/>
      <c r="AA2" s="104"/>
      <c r="AB2" s="126"/>
      <c r="AC2" s="104"/>
      <c r="AD2" s="104" t="s">
        <v>18</v>
      </c>
      <c r="AE2" s="126"/>
    </row>
    <row r="3" s="100" customFormat="1" ht="23" customHeight="1" spans="1:31">
      <c r="A3" s="110" t="s">
        <v>148</v>
      </c>
      <c r="B3" s="111" t="s">
        <v>149</v>
      </c>
      <c r="C3" s="112"/>
      <c r="D3" s="113"/>
      <c r="E3" s="114" t="s">
        <v>150</v>
      </c>
      <c r="F3" s="114"/>
      <c r="G3" s="114"/>
      <c r="H3" s="114" t="s">
        <v>151</v>
      </c>
      <c r="I3" s="114"/>
      <c r="J3" s="114"/>
      <c r="K3" s="110" t="s">
        <v>152</v>
      </c>
      <c r="L3" s="110"/>
      <c r="M3" s="110"/>
      <c r="N3" s="128" t="s">
        <v>153</v>
      </c>
      <c r="O3" s="129"/>
      <c r="P3" s="130"/>
      <c r="Q3" s="110" t="s">
        <v>154</v>
      </c>
      <c r="R3" s="110"/>
      <c r="S3" s="110"/>
      <c r="T3" s="128" t="s">
        <v>155</v>
      </c>
      <c r="U3" s="129"/>
      <c r="V3" s="130"/>
      <c r="W3" s="129" t="s">
        <v>156</v>
      </c>
      <c r="X3" s="129"/>
      <c r="Y3" s="130"/>
      <c r="Z3" s="114" t="s">
        <v>157</v>
      </c>
      <c r="AA3" s="114"/>
      <c r="AB3" s="114"/>
      <c r="AC3" s="110" t="s">
        <v>158</v>
      </c>
      <c r="AD3" s="110"/>
      <c r="AE3" s="110"/>
    </row>
    <row r="4" s="100" customFormat="1" ht="34" customHeight="1" spans="1:31">
      <c r="A4" s="110"/>
      <c r="B4" s="110" t="s">
        <v>159</v>
      </c>
      <c r="C4" s="110" t="s">
        <v>22</v>
      </c>
      <c r="D4" s="110" t="s">
        <v>160</v>
      </c>
      <c r="E4" s="110" t="s">
        <v>159</v>
      </c>
      <c r="F4" s="110" t="s">
        <v>22</v>
      </c>
      <c r="G4" s="110" t="s">
        <v>160</v>
      </c>
      <c r="H4" s="110" t="s">
        <v>159</v>
      </c>
      <c r="I4" s="110" t="s">
        <v>22</v>
      </c>
      <c r="J4" s="110" t="s">
        <v>160</v>
      </c>
      <c r="K4" s="110" t="s">
        <v>159</v>
      </c>
      <c r="L4" s="110" t="s">
        <v>22</v>
      </c>
      <c r="M4" s="110" t="s">
        <v>160</v>
      </c>
      <c r="N4" s="110" t="s">
        <v>159</v>
      </c>
      <c r="O4" s="110" t="s">
        <v>22</v>
      </c>
      <c r="P4" s="110" t="s">
        <v>160</v>
      </c>
      <c r="Q4" s="110" t="s">
        <v>159</v>
      </c>
      <c r="R4" s="110" t="s">
        <v>22</v>
      </c>
      <c r="S4" s="110" t="s">
        <v>160</v>
      </c>
      <c r="T4" s="110" t="s">
        <v>159</v>
      </c>
      <c r="U4" s="110" t="s">
        <v>22</v>
      </c>
      <c r="V4" s="110" t="s">
        <v>160</v>
      </c>
      <c r="W4" s="110" t="s">
        <v>159</v>
      </c>
      <c r="X4" s="110" t="s">
        <v>22</v>
      </c>
      <c r="Y4" s="110" t="s">
        <v>160</v>
      </c>
      <c r="Z4" s="110" t="s">
        <v>159</v>
      </c>
      <c r="AA4" s="110" t="s">
        <v>22</v>
      </c>
      <c r="AB4" s="110" t="s">
        <v>160</v>
      </c>
      <c r="AC4" s="110" t="s">
        <v>159</v>
      </c>
      <c r="AD4" s="110" t="s">
        <v>22</v>
      </c>
      <c r="AE4" s="110" t="s">
        <v>160</v>
      </c>
    </row>
    <row r="5" s="101" customFormat="1" ht="19" customHeight="1" spans="1:31">
      <c r="A5" s="115" t="s">
        <v>161</v>
      </c>
      <c r="B5" s="116">
        <v>1344.18</v>
      </c>
      <c r="C5" s="116">
        <v>1126.88</v>
      </c>
      <c r="D5" s="116">
        <f>G5+J5+M5+AB5</f>
        <v>-217.3</v>
      </c>
      <c r="E5" s="116">
        <v>367.01</v>
      </c>
      <c r="F5" s="117">
        <v>369.93</v>
      </c>
      <c r="G5" s="117">
        <f>F5-E5</f>
        <v>2.92000000000002</v>
      </c>
      <c r="H5" s="116">
        <v>313.61</v>
      </c>
      <c r="I5" s="117">
        <v>189.84</v>
      </c>
      <c r="J5" s="117">
        <f>I5-H5</f>
        <v>-123.77</v>
      </c>
      <c r="K5" s="116">
        <v>100.04</v>
      </c>
      <c r="L5" s="117">
        <v>223.79</v>
      </c>
      <c r="M5" s="117">
        <f>L5-K5</f>
        <v>123.75</v>
      </c>
      <c r="N5" s="131"/>
      <c r="O5" s="132"/>
      <c r="P5" s="132">
        <f t="shared" ref="P5:P26" si="0">O5-N5</f>
        <v>0</v>
      </c>
      <c r="Q5" s="134"/>
      <c r="R5" s="122"/>
      <c r="S5" s="122">
        <f t="shared" ref="S5:S26" si="1">R5-Q5</f>
        <v>0</v>
      </c>
      <c r="T5" s="134"/>
      <c r="U5" s="122"/>
      <c r="V5" s="122">
        <f t="shared" ref="V5:V26" si="2">U5-T5</f>
        <v>0</v>
      </c>
      <c r="W5" s="132"/>
      <c r="X5" s="132"/>
      <c r="Y5" s="132">
        <f t="shared" ref="Y5:Y26" si="3">X5-W5</f>
        <v>0</v>
      </c>
      <c r="Z5" s="116">
        <v>563.52</v>
      </c>
      <c r="AA5" s="117">
        <v>343.32</v>
      </c>
      <c r="AB5" s="117">
        <f>AA5-Z5</f>
        <v>-220.2</v>
      </c>
      <c r="AC5" s="134"/>
      <c r="AD5" s="122"/>
      <c r="AE5" s="122">
        <f t="shared" ref="AE5:AE26" si="4">AD5-AC5</f>
        <v>0</v>
      </c>
    </row>
    <row r="6" s="101" customFormat="1" ht="19" customHeight="1" spans="1:31">
      <c r="A6" s="118" t="s">
        <v>162</v>
      </c>
      <c r="B6" s="116">
        <f t="shared" ref="B5:B27" si="5">E6+H6+K6+Q6+T6+Z6+AC6</f>
        <v>0</v>
      </c>
      <c r="C6" s="116">
        <f t="shared" ref="C5:C27" si="6">F6+I6+L6+R6+U6+AA6+AD6</f>
        <v>0</v>
      </c>
      <c r="D6" s="116">
        <f t="shared" ref="D6:D27" si="7">G6+J6+M6+AB6</f>
        <v>0</v>
      </c>
      <c r="E6" s="119"/>
      <c r="F6" s="117"/>
      <c r="G6" s="117">
        <f t="shared" ref="G6:G27" si="8">F6-E6</f>
        <v>0</v>
      </c>
      <c r="H6" s="120"/>
      <c r="I6" s="117"/>
      <c r="J6" s="117">
        <f t="shared" ref="J6:J27" si="9">I6-H6</f>
        <v>0</v>
      </c>
      <c r="K6" s="120"/>
      <c r="L6" s="117"/>
      <c r="M6" s="117">
        <f t="shared" ref="M6:M27" si="10">L6-K6</f>
        <v>0</v>
      </c>
      <c r="N6" s="132"/>
      <c r="O6" s="132"/>
      <c r="P6" s="132">
        <f t="shared" si="0"/>
        <v>0</v>
      </c>
      <c r="Q6" s="135"/>
      <c r="R6" s="122"/>
      <c r="S6" s="122">
        <f t="shared" si="1"/>
        <v>0</v>
      </c>
      <c r="T6" s="135"/>
      <c r="U6" s="122"/>
      <c r="V6" s="122">
        <f t="shared" si="2"/>
        <v>0</v>
      </c>
      <c r="W6" s="132"/>
      <c r="X6" s="132"/>
      <c r="Y6" s="132">
        <f t="shared" si="3"/>
        <v>0</v>
      </c>
      <c r="Z6" s="120"/>
      <c r="AA6" s="117"/>
      <c r="AB6" s="117">
        <f t="shared" ref="AB6:AB27" si="11">AA6-Z6</f>
        <v>0</v>
      </c>
      <c r="AC6" s="135"/>
      <c r="AD6" s="122"/>
      <c r="AE6" s="122">
        <f t="shared" si="4"/>
        <v>0</v>
      </c>
    </row>
    <row r="7" s="101" customFormat="1" ht="19" customHeight="1" spans="1:31">
      <c r="A7" s="118" t="s">
        <v>163</v>
      </c>
      <c r="B7" s="116">
        <f t="shared" si="5"/>
        <v>2</v>
      </c>
      <c r="C7" s="116">
        <v>6.98</v>
      </c>
      <c r="D7" s="116">
        <f t="shared" si="7"/>
        <v>4.98</v>
      </c>
      <c r="E7" s="119"/>
      <c r="F7" s="117"/>
      <c r="G7" s="117">
        <f t="shared" si="8"/>
        <v>0</v>
      </c>
      <c r="H7" s="120">
        <v>2</v>
      </c>
      <c r="I7" s="117">
        <v>6.25</v>
      </c>
      <c r="J7" s="117">
        <f t="shared" si="9"/>
        <v>4.25</v>
      </c>
      <c r="K7" s="120"/>
      <c r="L7" s="117">
        <v>0.73</v>
      </c>
      <c r="M7" s="117">
        <f t="shared" si="10"/>
        <v>0.73</v>
      </c>
      <c r="N7" s="132"/>
      <c r="O7" s="132"/>
      <c r="P7" s="132">
        <f t="shared" si="0"/>
        <v>0</v>
      </c>
      <c r="Q7" s="135"/>
      <c r="R7" s="122"/>
      <c r="S7" s="122">
        <f t="shared" si="1"/>
        <v>0</v>
      </c>
      <c r="T7" s="135"/>
      <c r="U7" s="122"/>
      <c r="V7" s="122">
        <f t="shared" si="2"/>
        <v>0</v>
      </c>
      <c r="W7" s="132"/>
      <c r="X7" s="132"/>
      <c r="Y7" s="132">
        <f t="shared" si="3"/>
        <v>0</v>
      </c>
      <c r="Z7" s="120"/>
      <c r="AA7" s="117"/>
      <c r="AB7" s="117">
        <f t="shared" si="11"/>
        <v>0</v>
      </c>
      <c r="AC7" s="135"/>
      <c r="AD7" s="122"/>
      <c r="AE7" s="122">
        <f t="shared" si="4"/>
        <v>0</v>
      </c>
    </row>
    <row r="8" s="101" customFormat="1" ht="19" customHeight="1" spans="1:31">
      <c r="A8" s="118" t="s">
        <v>164</v>
      </c>
      <c r="B8" s="116">
        <f t="shared" si="5"/>
        <v>0</v>
      </c>
      <c r="C8" s="116">
        <f t="shared" si="6"/>
        <v>0</v>
      </c>
      <c r="D8" s="116">
        <f t="shared" si="7"/>
        <v>0</v>
      </c>
      <c r="E8" s="119"/>
      <c r="F8" s="117"/>
      <c r="G8" s="117">
        <f t="shared" si="8"/>
        <v>0</v>
      </c>
      <c r="H8" s="120"/>
      <c r="I8" s="117"/>
      <c r="J8" s="117">
        <f t="shared" si="9"/>
        <v>0</v>
      </c>
      <c r="K8" s="120"/>
      <c r="L8" s="117"/>
      <c r="M8" s="117">
        <f t="shared" si="10"/>
        <v>0</v>
      </c>
      <c r="N8" s="132"/>
      <c r="O8" s="132"/>
      <c r="P8" s="132">
        <f t="shared" si="0"/>
        <v>0</v>
      </c>
      <c r="Q8" s="135"/>
      <c r="R8" s="122"/>
      <c r="S8" s="122">
        <f t="shared" si="1"/>
        <v>0</v>
      </c>
      <c r="T8" s="135"/>
      <c r="U8" s="122"/>
      <c r="V8" s="122">
        <f t="shared" si="2"/>
        <v>0</v>
      </c>
      <c r="W8" s="132"/>
      <c r="X8" s="132"/>
      <c r="Y8" s="132">
        <f t="shared" si="3"/>
        <v>0</v>
      </c>
      <c r="Z8" s="120"/>
      <c r="AA8" s="117"/>
      <c r="AB8" s="117">
        <f t="shared" si="11"/>
        <v>0</v>
      </c>
      <c r="AC8" s="135"/>
      <c r="AD8" s="122"/>
      <c r="AE8" s="122">
        <f t="shared" si="4"/>
        <v>0</v>
      </c>
    </row>
    <row r="9" s="101" customFormat="1" ht="19" customHeight="1" spans="1:31">
      <c r="A9" s="118" t="s">
        <v>165</v>
      </c>
      <c r="B9" s="116">
        <f t="shared" si="5"/>
        <v>0</v>
      </c>
      <c r="C9" s="116">
        <f t="shared" si="6"/>
        <v>0</v>
      </c>
      <c r="D9" s="116">
        <f t="shared" si="7"/>
        <v>0</v>
      </c>
      <c r="E9" s="119"/>
      <c r="F9" s="117"/>
      <c r="G9" s="117">
        <f t="shared" si="8"/>
        <v>0</v>
      </c>
      <c r="H9" s="120"/>
      <c r="I9" s="117"/>
      <c r="J9" s="117">
        <f t="shared" si="9"/>
        <v>0</v>
      </c>
      <c r="K9" s="120"/>
      <c r="L9" s="117"/>
      <c r="M9" s="117">
        <f t="shared" si="10"/>
        <v>0</v>
      </c>
      <c r="N9" s="132"/>
      <c r="O9" s="132"/>
      <c r="P9" s="132">
        <f t="shared" si="0"/>
        <v>0</v>
      </c>
      <c r="Q9" s="135"/>
      <c r="R9" s="122"/>
      <c r="S9" s="122">
        <f t="shared" si="1"/>
        <v>0</v>
      </c>
      <c r="T9" s="135"/>
      <c r="U9" s="122"/>
      <c r="V9" s="122">
        <f t="shared" si="2"/>
        <v>0</v>
      </c>
      <c r="W9" s="132"/>
      <c r="X9" s="132"/>
      <c r="Y9" s="132">
        <f t="shared" si="3"/>
        <v>0</v>
      </c>
      <c r="Z9" s="120"/>
      <c r="AA9" s="117"/>
      <c r="AB9" s="117">
        <f t="shared" si="11"/>
        <v>0</v>
      </c>
      <c r="AC9" s="135"/>
      <c r="AD9" s="122"/>
      <c r="AE9" s="122">
        <f t="shared" si="4"/>
        <v>0</v>
      </c>
    </row>
    <row r="10" s="101" customFormat="1" ht="19" customHeight="1" spans="1:31">
      <c r="A10" s="118" t="s">
        <v>166</v>
      </c>
      <c r="B10" s="116">
        <v>59.01</v>
      </c>
      <c r="C10" s="116">
        <v>49.82</v>
      </c>
      <c r="D10" s="116">
        <f t="shared" si="7"/>
        <v>-9.19</v>
      </c>
      <c r="E10" s="119">
        <v>56.59</v>
      </c>
      <c r="F10" s="117">
        <v>49.82</v>
      </c>
      <c r="G10" s="117">
        <f t="shared" si="8"/>
        <v>-6.77</v>
      </c>
      <c r="H10" s="120">
        <v>2.42</v>
      </c>
      <c r="I10" s="117"/>
      <c r="J10" s="117">
        <f t="shared" si="9"/>
        <v>-2.42</v>
      </c>
      <c r="K10" s="120"/>
      <c r="L10" s="117"/>
      <c r="M10" s="117">
        <f t="shared" si="10"/>
        <v>0</v>
      </c>
      <c r="N10" s="132"/>
      <c r="O10" s="132"/>
      <c r="P10" s="132">
        <f t="shared" si="0"/>
        <v>0</v>
      </c>
      <c r="Q10" s="135"/>
      <c r="R10" s="122"/>
      <c r="S10" s="122">
        <f t="shared" si="1"/>
        <v>0</v>
      </c>
      <c r="T10" s="135"/>
      <c r="U10" s="122"/>
      <c r="V10" s="122">
        <f t="shared" si="2"/>
        <v>0</v>
      </c>
      <c r="W10" s="132"/>
      <c r="X10" s="132"/>
      <c r="Y10" s="132">
        <f t="shared" si="3"/>
        <v>0</v>
      </c>
      <c r="Z10" s="120"/>
      <c r="AA10" s="117"/>
      <c r="AB10" s="117">
        <f t="shared" si="11"/>
        <v>0</v>
      </c>
      <c r="AC10" s="135"/>
      <c r="AD10" s="122"/>
      <c r="AE10" s="122">
        <f t="shared" si="4"/>
        <v>0</v>
      </c>
    </row>
    <row r="11" s="101" customFormat="1" ht="19" customHeight="1" spans="1:31">
      <c r="A11" s="118" t="s">
        <v>167</v>
      </c>
      <c r="B11" s="116">
        <v>307</v>
      </c>
      <c r="C11" s="116">
        <v>191.18</v>
      </c>
      <c r="D11" s="116">
        <f t="shared" si="7"/>
        <v>-115.82</v>
      </c>
      <c r="E11" s="119">
        <v>195</v>
      </c>
      <c r="F11" s="117">
        <v>174.54</v>
      </c>
      <c r="G11" s="117">
        <f t="shared" si="8"/>
        <v>-20.46</v>
      </c>
      <c r="H11" s="120">
        <v>6.75</v>
      </c>
      <c r="I11" s="117">
        <v>2.2</v>
      </c>
      <c r="J11" s="117">
        <f t="shared" si="9"/>
        <v>-4.55</v>
      </c>
      <c r="K11" s="120">
        <v>0.7</v>
      </c>
      <c r="L11" s="117"/>
      <c r="M11" s="117">
        <f t="shared" si="10"/>
        <v>-0.7</v>
      </c>
      <c r="N11" s="132"/>
      <c r="O11" s="132"/>
      <c r="P11" s="132">
        <f t="shared" si="0"/>
        <v>0</v>
      </c>
      <c r="Q11" s="135"/>
      <c r="R11" s="122"/>
      <c r="S11" s="122">
        <f t="shared" si="1"/>
        <v>0</v>
      </c>
      <c r="T11" s="135"/>
      <c r="U11" s="122"/>
      <c r="V11" s="122">
        <f t="shared" si="2"/>
        <v>0</v>
      </c>
      <c r="W11" s="132"/>
      <c r="X11" s="132"/>
      <c r="Y11" s="132">
        <f t="shared" si="3"/>
        <v>0</v>
      </c>
      <c r="Z11" s="120">
        <v>104.55</v>
      </c>
      <c r="AA11" s="117">
        <v>14.44</v>
      </c>
      <c r="AB11" s="117">
        <f t="shared" si="11"/>
        <v>-90.11</v>
      </c>
      <c r="AC11" s="135"/>
      <c r="AD11" s="135"/>
      <c r="AE11" s="122">
        <f t="shared" si="4"/>
        <v>0</v>
      </c>
    </row>
    <row r="12" s="101" customFormat="1" ht="19" customHeight="1" spans="1:31">
      <c r="A12" s="118" t="s">
        <v>168</v>
      </c>
      <c r="B12" s="116">
        <v>37.72</v>
      </c>
      <c r="C12" s="116">
        <v>1.38</v>
      </c>
      <c r="D12" s="116">
        <f t="shared" si="7"/>
        <v>-36.34</v>
      </c>
      <c r="E12" s="119">
        <v>33.15</v>
      </c>
      <c r="F12" s="117">
        <v>1.14</v>
      </c>
      <c r="G12" s="117">
        <f t="shared" si="8"/>
        <v>-32.01</v>
      </c>
      <c r="H12" s="120">
        <v>3</v>
      </c>
      <c r="I12" s="117">
        <v>0.24</v>
      </c>
      <c r="J12" s="117">
        <f t="shared" si="9"/>
        <v>-2.76</v>
      </c>
      <c r="K12" s="120"/>
      <c r="L12" s="117"/>
      <c r="M12" s="117">
        <f t="shared" si="10"/>
        <v>0</v>
      </c>
      <c r="N12" s="132"/>
      <c r="O12" s="132"/>
      <c r="P12" s="132">
        <f t="shared" si="0"/>
        <v>0</v>
      </c>
      <c r="Q12" s="135"/>
      <c r="R12" s="122"/>
      <c r="S12" s="122">
        <f t="shared" si="1"/>
        <v>0</v>
      </c>
      <c r="T12" s="135"/>
      <c r="U12" s="122"/>
      <c r="V12" s="122">
        <f t="shared" si="2"/>
        <v>0</v>
      </c>
      <c r="W12" s="132"/>
      <c r="X12" s="132"/>
      <c r="Y12" s="132">
        <f t="shared" si="3"/>
        <v>0</v>
      </c>
      <c r="Z12" s="120">
        <v>1.57</v>
      </c>
      <c r="AA12" s="117"/>
      <c r="AB12" s="117">
        <f t="shared" si="11"/>
        <v>-1.57</v>
      </c>
      <c r="AC12" s="135"/>
      <c r="AD12" s="135"/>
      <c r="AE12" s="122">
        <f t="shared" si="4"/>
        <v>0</v>
      </c>
    </row>
    <row r="13" s="101" customFormat="1" ht="19" customHeight="1" spans="1:31">
      <c r="A13" s="118" t="s">
        <v>169</v>
      </c>
      <c r="B13" s="116">
        <f t="shared" si="5"/>
        <v>0</v>
      </c>
      <c r="C13" s="116">
        <f t="shared" si="6"/>
        <v>0</v>
      </c>
      <c r="D13" s="116">
        <f t="shared" si="7"/>
        <v>0</v>
      </c>
      <c r="E13" s="119"/>
      <c r="F13" s="117"/>
      <c r="G13" s="117">
        <f t="shared" si="8"/>
        <v>0</v>
      </c>
      <c r="H13" s="120"/>
      <c r="I13" s="117"/>
      <c r="J13" s="117">
        <f t="shared" si="9"/>
        <v>0</v>
      </c>
      <c r="K13" s="120"/>
      <c r="L13" s="117"/>
      <c r="M13" s="117">
        <f t="shared" si="10"/>
        <v>0</v>
      </c>
      <c r="N13" s="132"/>
      <c r="O13" s="132"/>
      <c r="P13" s="132">
        <f t="shared" si="0"/>
        <v>0</v>
      </c>
      <c r="Q13" s="135"/>
      <c r="R13" s="122"/>
      <c r="S13" s="122">
        <f t="shared" si="1"/>
        <v>0</v>
      </c>
      <c r="T13" s="135"/>
      <c r="U13" s="122"/>
      <c r="V13" s="122">
        <f t="shared" si="2"/>
        <v>0</v>
      </c>
      <c r="W13" s="132"/>
      <c r="X13" s="132"/>
      <c r="Y13" s="132">
        <f t="shared" si="3"/>
        <v>0</v>
      </c>
      <c r="Z13" s="135"/>
      <c r="AA13" s="117"/>
      <c r="AB13" s="117">
        <f t="shared" si="11"/>
        <v>0</v>
      </c>
      <c r="AC13" s="135"/>
      <c r="AD13" s="122"/>
      <c r="AE13" s="122">
        <f t="shared" si="4"/>
        <v>0</v>
      </c>
    </row>
    <row r="14" s="101" customFormat="1" ht="19" customHeight="1" spans="1:31">
      <c r="A14" s="118" t="s">
        <v>170</v>
      </c>
      <c r="B14" s="116"/>
      <c r="C14" s="116"/>
      <c r="D14" s="116">
        <f t="shared" si="7"/>
        <v>0</v>
      </c>
      <c r="E14" s="121"/>
      <c r="F14" s="117"/>
      <c r="G14" s="117">
        <f t="shared" si="8"/>
        <v>0</v>
      </c>
      <c r="H14" s="120"/>
      <c r="I14" s="117"/>
      <c r="J14" s="117">
        <f t="shared" si="9"/>
        <v>0</v>
      </c>
      <c r="K14" s="120"/>
      <c r="L14" s="117"/>
      <c r="M14" s="117">
        <f t="shared" si="10"/>
        <v>0</v>
      </c>
      <c r="N14" s="132"/>
      <c r="O14" s="132"/>
      <c r="P14" s="132">
        <f t="shared" si="0"/>
        <v>0</v>
      </c>
      <c r="Q14" s="135"/>
      <c r="R14" s="122"/>
      <c r="S14" s="122">
        <f t="shared" si="1"/>
        <v>0</v>
      </c>
      <c r="T14" s="135"/>
      <c r="U14" s="122"/>
      <c r="V14" s="122">
        <f t="shared" si="2"/>
        <v>0</v>
      </c>
      <c r="W14" s="132"/>
      <c r="X14" s="132"/>
      <c r="Y14" s="132">
        <f t="shared" si="3"/>
        <v>0</v>
      </c>
      <c r="Z14" s="135"/>
      <c r="AA14" s="117"/>
      <c r="AB14" s="117">
        <f t="shared" si="11"/>
        <v>0</v>
      </c>
      <c r="AC14" s="135"/>
      <c r="AD14" s="122"/>
      <c r="AE14" s="122">
        <f t="shared" si="4"/>
        <v>0</v>
      </c>
    </row>
    <row r="15" s="101" customFormat="1" ht="19" customHeight="1" spans="1:31">
      <c r="A15" s="118" t="s">
        <v>171</v>
      </c>
      <c r="B15" s="116">
        <v>410.25</v>
      </c>
      <c r="C15" s="116">
        <v>378.23</v>
      </c>
      <c r="D15" s="116">
        <f t="shared" si="7"/>
        <v>-32.02</v>
      </c>
      <c r="E15" s="121">
        <v>295.55</v>
      </c>
      <c r="F15" s="117">
        <v>283.1</v>
      </c>
      <c r="G15" s="117">
        <f t="shared" si="8"/>
        <v>-12.45</v>
      </c>
      <c r="H15" s="120">
        <v>48.68</v>
      </c>
      <c r="I15" s="117">
        <v>19.59</v>
      </c>
      <c r="J15" s="117">
        <f t="shared" si="9"/>
        <v>-29.09</v>
      </c>
      <c r="K15" s="120">
        <v>66.02</v>
      </c>
      <c r="L15" s="117">
        <v>74.54</v>
      </c>
      <c r="M15" s="117">
        <f t="shared" si="10"/>
        <v>8.52000000000001</v>
      </c>
      <c r="N15" s="132"/>
      <c r="O15" s="132"/>
      <c r="P15" s="132">
        <f t="shared" si="0"/>
        <v>0</v>
      </c>
      <c r="Q15" s="135"/>
      <c r="R15" s="122"/>
      <c r="S15" s="122">
        <f t="shared" si="1"/>
        <v>0</v>
      </c>
      <c r="T15" s="135"/>
      <c r="U15" s="122"/>
      <c r="V15" s="122">
        <f t="shared" si="2"/>
        <v>0</v>
      </c>
      <c r="W15" s="132"/>
      <c r="X15" s="132"/>
      <c r="Y15" s="132">
        <f t="shared" si="3"/>
        <v>0</v>
      </c>
      <c r="Z15" s="135"/>
      <c r="AA15" s="117">
        <v>1</v>
      </c>
      <c r="AB15" s="117">
        <f t="shared" si="11"/>
        <v>1</v>
      </c>
      <c r="AC15" s="135"/>
      <c r="AD15" s="122"/>
      <c r="AE15" s="122">
        <f t="shared" si="4"/>
        <v>0</v>
      </c>
    </row>
    <row r="16" s="101" customFormat="1" ht="19" customHeight="1" spans="1:31">
      <c r="A16" s="118" t="s">
        <v>172</v>
      </c>
      <c r="B16" s="116">
        <v>21.39</v>
      </c>
      <c r="C16" s="116">
        <f t="shared" si="6"/>
        <v>0</v>
      </c>
      <c r="D16" s="116">
        <f t="shared" si="7"/>
        <v>-21.39</v>
      </c>
      <c r="E16" s="121"/>
      <c r="F16" s="117"/>
      <c r="G16" s="117">
        <f t="shared" si="8"/>
        <v>0</v>
      </c>
      <c r="H16" s="120">
        <v>21.39</v>
      </c>
      <c r="I16" s="117"/>
      <c r="J16" s="117">
        <f t="shared" si="9"/>
        <v>-21.39</v>
      </c>
      <c r="K16" s="120"/>
      <c r="L16" s="117"/>
      <c r="M16" s="117">
        <f t="shared" si="10"/>
        <v>0</v>
      </c>
      <c r="N16" s="132"/>
      <c r="O16" s="132"/>
      <c r="P16" s="132">
        <f t="shared" si="0"/>
        <v>0</v>
      </c>
      <c r="Q16" s="135"/>
      <c r="R16" s="122"/>
      <c r="S16" s="122">
        <f t="shared" si="1"/>
        <v>0</v>
      </c>
      <c r="T16" s="135"/>
      <c r="U16" s="122"/>
      <c r="V16" s="122">
        <f t="shared" si="2"/>
        <v>0</v>
      </c>
      <c r="W16" s="132"/>
      <c r="X16" s="132"/>
      <c r="Y16" s="132">
        <f t="shared" si="3"/>
        <v>0</v>
      </c>
      <c r="Z16" s="135"/>
      <c r="AA16" s="117"/>
      <c r="AB16" s="117">
        <f t="shared" si="11"/>
        <v>0</v>
      </c>
      <c r="AC16" s="135"/>
      <c r="AD16" s="122"/>
      <c r="AE16" s="122">
        <f t="shared" si="4"/>
        <v>0</v>
      </c>
    </row>
    <row r="17" s="101" customFormat="1" ht="19" customHeight="1" spans="1:31">
      <c r="A17" s="118" t="s">
        <v>173</v>
      </c>
      <c r="B17" s="116">
        <f t="shared" si="5"/>
        <v>0</v>
      </c>
      <c r="C17" s="116">
        <f t="shared" si="6"/>
        <v>0</v>
      </c>
      <c r="D17" s="116">
        <f t="shared" si="7"/>
        <v>0</v>
      </c>
      <c r="E17" s="121"/>
      <c r="F17" s="117"/>
      <c r="G17" s="117">
        <f t="shared" si="8"/>
        <v>0</v>
      </c>
      <c r="H17" s="120"/>
      <c r="I17" s="117"/>
      <c r="J17" s="117">
        <f t="shared" si="9"/>
        <v>0</v>
      </c>
      <c r="K17" s="120"/>
      <c r="L17" s="117"/>
      <c r="M17" s="117">
        <f t="shared" si="10"/>
        <v>0</v>
      </c>
      <c r="N17" s="132"/>
      <c r="O17" s="132"/>
      <c r="P17" s="132">
        <f t="shared" si="0"/>
        <v>0</v>
      </c>
      <c r="Q17" s="135"/>
      <c r="R17" s="122"/>
      <c r="S17" s="122">
        <f t="shared" si="1"/>
        <v>0</v>
      </c>
      <c r="T17" s="135"/>
      <c r="U17" s="122"/>
      <c r="V17" s="122">
        <f t="shared" si="2"/>
        <v>0</v>
      </c>
      <c r="W17" s="132"/>
      <c r="X17" s="132"/>
      <c r="Y17" s="132">
        <f t="shared" si="3"/>
        <v>0</v>
      </c>
      <c r="Z17" s="135"/>
      <c r="AA17" s="122"/>
      <c r="AB17" s="117">
        <f t="shared" si="11"/>
        <v>0</v>
      </c>
      <c r="AC17" s="135"/>
      <c r="AD17" s="122"/>
      <c r="AE17" s="122">
        <f t="shared" si="4"/>
        <v>0</v>
      </c>
    </row>
    <row r="18" s="101" customFormat="1" ht="19" customHeight="1" spans="1:31">
      <c r="A18" s="118" t="s">
        <v>174</v>
      </c>
      <c r="B18" s="116">
        <f t="shared" si="5"/>
        <v>0</v>
      </c>
      <c r="C18" s="116">
        <f t="shared" si="6"/>
        <v>0</v>
      </c>
      <c r="D18" s="116">
        <f t="shared" si="7"/>
        <v>0</v>
      </c>
      <c r="E18" s="121"/>
      <c r="F18" s="117"/>
      <c r="G18" s="117">
        <f t="shared" si="8"/>
        <v>0</v>
      </c>
      <c r="H18" s="120"/>
      <c r="I18" s="117"/>
      <c r="J18" s="117">
        <f t="shared" si="9"/>
        <v>0</v>
      </c>
      <c r="K18" s="120"/>
      <c r="L18" s="117"/>
      <c r="M18" s="117">
        <f t="shared" si="10"/>
        <v>0</v>
      </c>
      <c r="N18" s="132"/>
      <c r="O18" s="132"/>
      <c r="P18" s="132">
        <f t="shared" si="0"/>
        <v>0</v>
      </c>
      <c r="Q18" s="135"/>
      <c r="R18" s="122"/>
      <c r="S18" s="122">
        <f t="shared" si="1"/>
        <v>0</v>
      </c>
      <c r="T18" s="135"/>
      <c r="U18" s="122"/>
      <c r="V18" s="122">
        <f t="shared" si="2"/>
        <v>0</v>
      </c>
      <c r="W18" s="132"/>
      <c r="X18" s="132"/>
      <c r="Y18" s="132">
        <f t="shared" si="3"/>
        <v>0</v>
      </c>
      <c r="Z18" s="135"/>
      <c r="AA18" s="122"/>
      <c r="AB18" s="117">
        <f t="shared" si="11"/>
        <v>0</v>
      </c>
      <c r="AC18" s="135"/>
      <c r="AD18" s="122"/>
      <c r="AE18" s="122">
        <f t="shared" si="4"/>
        <v>0</v>
      </c>
    </row>
    <row r="19" s="101" customFormat="1" ht="19" customHeight="1" spans="1:31">
      <c r="A19" s="118" t="s">
        <v>175</v>
      </c>
      <c r="B19" s="116">
        <f t="shared" si="5"/>
        <v>0</v>
      </c>
      <c r="C19" s="116">
        <v>19</v>
      </c>
      <c r="D19" s="116">
        <f t="shared" si="7"/>
        <v>19</v>
      </c>
      <c r="E19" s="121"/>
      <c r="F19" s="117"/>
      <c r="G19" s="117">
        <f t="shared" si="8"/>
        <v>0</v>
      </c>
      <c r="H19" s="120"/>
      <c r="I19" s="117">
        <v>19</v>
      </c>
      <c r="J19" s="117">
        <f t="shared" si="9"/>
        <v>19</v>
      </c>
      <c r="K19" s="120"/>
      <c r="L19" s="117"/>
      <c r="M19" s="117">
        <f t="shared" si="10"/>
        <v>0</v>
      </c>
      <c r="N19" s="132"/>
      <c r="O19" s="132"/>
      <c r="P19" s="132">
        <f t="shared" si="0"/>
        <v>0</v>
      </c>
      <c r="Q19" s="135"/>
      <c r="R19" s="122"/>
      <c r="S19" s="122">
        <f t="shared" si="1"/>
        <v>0</v>
      </c>
      <c r="T19" s="135"/>
      <c r="U19" s="122"/>
      <c r="V19" s="122">
        <f t="shared" si="2"/>
        <v>0</v>
      </c>
      <c r="W19" s="132"/>
      <c r="X19" s="132"/>
      <c r="Y19" s="132">
        <f t="shared" si="3"/>
        <v>0</v>
      </c>
      <c r="Z19" s="135"/>
      <c r="AA19" s="122"/>
      <c r="AB19" s="117">
        <f t="shared" si="11"/>
        <v>0</v>
      </c>
      <c r="AC19" s="135"/>
      <c r="AD19" s="122"/>
      <c r="AE19" s="122">
        <f t="shared" si="4"/>
        <v>0</v>
      </c>
    </row>
    <row r="20" s="101" customFormat="1" ht="19" customHeight="1" spans="1:31">
      <c r="A20" s="118" t="s">
        <v>176</v>
      </c>
      <c r="B20" s="116">
        <v>71.03</v>
      </c>
      <c r="C20" s="116">
        <v>57.64</v>
      </c>
      <c r="D20" s="116">
        <f t="shared" si="7"/>
        <v>-13.39</v>
      </c>
      <c r="E20" s="121">
        <v>71.03</v>
      </c>
      <c r="F20" s="117">
        <v>57.64</v>
      </c>
      <c r="G20" s="117">
        <f t="shared" si="8"/>
        <v>-13.39</v>
      </c>
      <c r="H20" s="120"/>
      <c r="I20" s="117"/>
      <c r="J20" s="117">
        <f t="shared" si="9"/>
        <v>0</v>
      </c>
      <c r="K20" s="120"/>
      <c r="L20" s="117"/>
      <c r="M20" s="117">
        <f t="shared" si="10"/>
        <v>0</v>
      </c>
      <c r="N20" s="132"/>
      <c r="O20" s="132"/>
      <c r="P20" s="132">
        <f t="shared" si="0"/>
        <v>0</v>
      </c>
      <c r="Q20" s="135"/>
      <c r="R20" s="122"/>
      <c r="S20" s="122">
        <f t="shared" si="1"/>
        <v>0</v>
      </c>
      <c r="T20" s="135"/>
      <c r="U20" s="122"/>
      <c r="V20" s="122">
        <f t="shared" si="2"/>
        <v>0</v>
      </c>
      <c r="W20" s="132"/>
      <c r="X20" s="132"/>
      <c r="Y20" s="132">
        <f t="shared" si="3"/>
        <v>0</v>
      </c>
      <c r="Z20" s="135"/>
      <c r="AA20" s="122"/>
      <c r="AB20" s="117">
        <f t="shared" si="11"/>
        <v>0</v>
      </c>
      <c r="AC20" s="135"/>
      <c r="AD20" s="122"/>
      <c r="AE20" s="122">
        <f t="shared" si="4"/>
        <v>0</v>
      </c>
    </row>
    <row r="21" s="101" customFormat="1" ht="19" customHeight="1" spans="1:31">
      <c r="A21" s="118" t="s">
        <v>177</v>
      </c>
      <c r="B21" s="116">
        <f t="shared" si="5"/>
        <v>0</v>
      </c>
      <c r="C21" s="116">
        <f t="shared" si="6"/>
        <v>0</v>
      </c>
      <c r="D21" s="116">
        <f t="shared" si="7"/>
        <v>0</v>
      </c>
      <c r="E21" s="121"/>
      <c r="F21" s="117"/>
      <c r="G21" s="117">
        <f t="shared" si="8"/>
        <v>0</v>
      </c>
      <c r="H21" s="120"/>
      <c r="I21" s="117"/>
      <c r="J21" s="117">
        <f t="shared" si="9"/>
        <v>0</v>
      </c>
      <c r="K21" s="120"/>
      <c r="L21" s="117"/>
      <c r="M21" s="117">
        <f t="shared" si="10"/>
        <v>0</v>
      </c>
      <c r="N21" s="132"/>
      <c r="O21" s="132"/>
      <c r="P21" s="132">
        <f t="shared" si="0"/>
        <v>0</v>
      </c>
      <c r="Q21" s="135"/>
      <c r="R21" s="122"/>
      <c r="S21" s="122">
        <f t="shared" si="1"/>
        <v>0</v>
      </c>
      <c r="T21" s="135"/>
      <c r="U21" s="122"/>
      <c r="V21" s="122">
        <f t="shared" si="2"/>
        <v>0</v>
      </c>
      <c r="W21" s="132"/>
      <c r="X21" s="132"/>
      <c r="Y21" s="132">
        <f t="shared" si="3"/>
        <v>0</v>
      </c>
      <c r="Z21" s="135"/>
      <c r="AA21" s="122"/>
      <c r="AB21" s="117">
        <f t="shared" si="11"/>
        <v>0</v>
      </c>
      <c r="AC21" s="135"/>
      <c r="AD21" s="122"/>
      <c r="AE21" s="122">
        <f t="shared" si="4"/>
        <v>0</v>
      </c>
    </row>
    <row r="22" s="101" customFormat="1" ht="19" customHeight="1" spans="1:31">
      <c r="A22" s="118" t="s">
        <v>178</v>
      </c>
      <c r="B22" s="116">
        <f t="shared" si="5"/>
        <v>0</v>
      </c>
      <c r="C22" s="116">
        <f t="shared" si="6"/>
        <v>1</v>
      </c>
      <c r="D22" s="116">
        <f t="shared" si="7"/>
        <v>1</v>
      </c>
      <c r="E22" s="121"/>
      <c r="F22" s="117"/>
      <c r="G22" s="117">
        <f t="shared" si="8"/>
        <v>0</v>
      </c>
      <c r="H22" s="120"/>
      <c r="I22" s="117">
        <v>1</v>
      </c>
      <c r="J22" s="117">
        <f t="shared" si="9"/>
        <v>1</v>
      </c>
      <c r="K22" s="120"/>
      <c r="L22" s="117"/>
      <c r="M22" s="117">
        <f t="shared" si="10"/>
        <v>0</v>
      </c>
      <c r="N22" s="132"/>
      <c r="O22" s="132"/>
      <c r="P22" s="132">
        <f t="shared" si="0"/>
        <v>0</v>
      </c>
      <c r="Q22" s="135"/>
      <c r="R22" s="122"/>
      <c r="S22" s="122">
        <f t="shared" si="1"/>
        <v>0</v>
      </c>
      <c r="T22" s="135"/>
      <c r="U22" s="122"/>
      <c r="V22" s="122">
        <f t="shared" si="2"/>
        <v>0</v>
      </c>
      <c r="W22" s="132"/>
      <c r="X22" s="132"/>
      <c r="Y22" s="132">
        <f t="shared" si="3"/>
        <v>0</v>
      </c>
      <c r="Z22" s="135"/>
      <c r="AA22" s="122"/>
      <c r="AB22" s="117">
        <f t="shared" si="11"/>
        <v>0</v>
      </c>
      <c r="AC22" s="135"/>
      <c r="AD22" s="122"/>
      <c r="AE22" s="122">
        <f t="shared" si="4"/>
        <v>0</v>
      </c>
    </row>
    <row r="23" s="101" customFormat="1" ht="19" customHeight="1" spans="1:31">
      <c r="A23" s="118" t="s">
        <v>179</v>
      </c>
      <c r="B23" s="116">
        <f t="shared" si="5"/>
        <v>0</v>
      </c>
      <c r="C23" s="116">
        <f t="shared" si="6"/>
        <v>0</v>
      </c>
      <c r="D23" s="116">
        <f t="shared" si="7"/>
        <v>0</v>
      </c>
      <c r="E23" s="121"/>
      <c r="F23" s="117"/>
      <c r="G23" s="117">
        <f t="shared" si="8"/>
        <v>0</v>
      </c>
      <c r="H23" s="120"/>
      <c r="I23" s="122"/>
      <c r="J23" s="117">
        <f t="shared" si="9"/>
        <v>0</v>
      </c>
      <c r="K23" s="120"/>
      <c r="L23" s="117"/>
      <c r="M23" s="117">
        <f t="shared" si="10"/>
        <v>0</v>
      </c>
      <c r="N23" s="132"/>
      <c r="O23" s="132"/>
      <c r="P23" s="132">
        <f t="shared" si="0"/>
        <v>0</v>
      </c>
      <c r="Q23" s="135"/>
      <c r="R23" s="122"/>
      <c r="S23" s="122">
        <f t="shared" si="1"/>
        <v>0</v>
      </c>
      <c r="T23" s="136"/>
      <c r="U23" s="122"/>
      <c r="V23" s="122">
        <f t="shared" si="2"/>
        <v>0</v>
      </c>
      <c r="W23" s="132"/>
      <c r="X23" s="132"/>
      <c r="Y23" s="132">
        <f t="shared" si="3"/>
        <v>0</v>
      </c>
      <c r="Z23" s="135"/>
      <c r="AA23" s="122"/>
      <c r="AB23" s="117">
        <f t="shared" si="11"/>
        <v>0</v>
      </c>
      <c r="AC23" s="135"/>
      <c r="AD23" s="122"/>
      <c r="AE23" s="122">
        <f t="shared" si="4"/>
        <v>0</v>
      </c>
    </row>
    <row r="24" s="101" customFormat="1" ht="19" customHeight="1" spans="1:31">
      <c r="A24" s="118" t="s">
        <v>180</v>
      </c>
      <c r="B24" s="116">
        <f t="shared" si="5"/>
        <v>0</v>
      </c>
      <c r="C24" s="116"/>
      <c r="D24" s="116"/>
      <c r="E24" s="121"/>
      <c r="F24" s="122"/>
      <c r="G24" s="117">
        <f t="shared" si="8"/>
        <v>0</v>
      </c>
      <c r="H24" s="120"/>
      <c r="I24" s="122"/>
      <c r="J24" s="117">
        <f t="shared" si="9"/>
        <v>0</v>
      </c>
      <c r="K24" s="120"/>
      <c r="L24" s="122"/>
      <c r="M24" s="117"/>
      <c r="N24" s="132"/>
      <c r="O24" s="132"/>
      <c r="P24" s="132">
        <f t="shared" si="0"/>
        <v>0</v>
      </c>
      <c r="Q24" s="135"/>
      <c r="R24" s="122"/>
      <c r="S24" s="122">
        <f t="shared" si="1"/>
        <v>0</v>
      </c>
      <c r="T24" s="135"/>
      <c r="U24" s="122"/>
      <c r="V24" s="122">
        <f t="shared" si="2"/>
        <v>0</v>
      </c>
      <c r="W24" s="132"/>
      <c r="X24" s="132"/>
      <c r="Y24" s="132">
        <f t="shared" si="3"/>
        <v>0</v>
      </c>
      <c r="Z24" s="135"/>
      <c r="AA24" s="122"/>
      <c r="AB24" s="117">
        <f t="shared" si="11"/>
        <v>0</v>
      </c>
      <c r="AC24" s="135"/>
      <c r="AD24" s="122"/>
      <c r="AE24" s="122">
        <f t="shared" si="4"/>
        <v>0</v>
      </c>
    </row>
    <row r="25" s="101" customFormat="1" ht="19" customHeight="1" spans="1:31">
      <c r="A25" s="118" t="s">
        <v>181</v>
      </c>
      <c r="B25" s="116">
        <f t="shared" si="5"/>
        <v>0</v>
      </c>
      <c r="C25" s="116">
        <f t="shared" si="6"/>
        <v>0</v>
      </c>
      <c r="D25" s="116">
        <f t="shared" si="7"/>
        <v>0</v>
      </c>
      <c r="E25" s="121"/>
      <c r="F25" s="122"/>
      <c r="G25" s="117">
        <f t="shared" si="8"/>
        <v>0</v>
      </c>
      <c r="H25" s="120"/>
      <c r="I25" s="122"/>
      <c r="J25" s="117">
        <f t="shared" si="9"/>
        <v>0</v>
      </c>
      <c r="K25" s="120"/>
      <c r="L25" s="122"/>
      <c r="M25" s="117">
        <f t="shared" si="10"/>
        <v>0</v>
      </c>
      <c r="N25" s="132"/>
      <c r="O25" s="132"/>
      <c r="P25" s="132">
        <f t="shared" si="0"/>
        <v>0</v>
      </c>
      <c r="Q25" s="135"/>
      <c r="R25" s="122"/>
      <c r="S25" s="122">
        <f t="shared" si="1"/>
        <v>0</v>
      </c>
      <c r="T25" s="135"/>
      <c r="U25" s="122"/>
      <c r="V25" s="122">
        <f t="shared" si="2"/>
        <v>0</v>
      </c>
      <c r="W25" s="132"/>
      <c r="X25" s="132"/>
      <c r="Y25" s="132">
        <f t="shared" si="3"/>
        <v>0</v>
      </c>
      <c r="Z25" s="135"/>
      <c r="AA25" s="122"/>
      <c r="AB25" s="117">
        <f t="shared" si="11"/>
        <v>0</v>
      </c>
      <c r="AC25" s="135"/>
      <c r="AD25" s="122"/>
      <c r="AE25" s="122">
        <f t="shared" si="4"/>
        <v>0</v>
      </c>
    </row>
    <row r="26" s="101" customFormat="1" ht="19" customHeight="1" spans="1:31">
      <c r="A26" s="118" t="s">
        <v>182</v>
      </c>
      <c r="B26" s="116">
        <f t="shared" si="5"/>
        <v>0</v>
      </c>
      <c r="C26" s="116">
        <f t="shared" si="6"/>
        <v>0</v>
      </c>
      <c r="D26" s="116">
        <f t="shared" si="7"/>
        <v>0</v>
      </c>
      <c r="E26" s="121"/>
      <c r="F26" s="122"/>
      <c r="G26" s="117">
        <f t="shared" si="8"/>
        <v>0</v>
      </c>
      <c r="H26" s="121"/>
      <c r="I26" s="122"/>
      <c r="J26" s="117">
        <f t="shared" si="9"/>
        <v>0</v>
      </c>
      <c r="K26" s="121"/>
      <c r="L26" s="122"/>
      <c r="M26" s="117">
        <f t="shared" si="10"/>
        <v>0</v>
      </c>
      <c r="N26" s="132"/>
      <c r="O26" s="132"/>
      <c r="P26" s="132">
        <f t="shared" si="0"/>
        <v>0</v>
      </c>
      <c r="Q26" s="135"/>
      <c r="R26" s="122"/>
      <c r="S26" s="122">
        <f t="shared" si="1"/>
        <v>0</v>
      </c>
      <c r="T26" s="136"/>
      <c r="U26" s="122"/>
      <c r="V26" s="122">
        <f t="shared" si="2"/>
        <v>0</v>
      </c>
      <c r="W26" s="132"/>
      <c r="X26" s="132"/>
      <c r="Y26" s="132">
        <f t="shared" si="3"/>
        <v>0</v>
      </c>
      <c r="Z26" s="135"/>
      <c r="AA26" s="122">
        <v>0</v>
      </c>
      <c r="AB26" s="117">
        <f t="shared" si="11"/>
        <v>0</v>
      </c>
      <c r="AC26" s="135"/>
      <c r="AD26" s="122"/>
      <c r="AE26" s="122">
        <f t="shared" si="4"/>
        <v>0</v>
      </c>
    </row>
    <row r="27" s="101" customFormat="1" ht="19" customHeight="1" spans="1:31">
      <c r="A27" s="123" t="s">
        <v>183</v>
      </c>
      <c r="B27" s="116">
        <f>SUM(B5:B26)</f>
        <v>2252.58</v>
      </c>
      <c r="C27" s="116">
        <f>SUM(C5:C26)</f>
        <v>1832.11</v>
      </c>
      <c r="D27" s="116">
        <f t="shared" si="7"/>
        <v>-420.47</v>
      </c>
      <c r="E27" s="124">
        <f t="shared" ref="E27:AE27" si="12">SUM(E5:E26)</f>
        <v>1018.33</v>
      </c>
      <c r="F27" s="125">
        <f t="shared" si="12"/>
        <v>936.17</v>
      </c>
      <c r="G27" s="117">
        <f t="shared" si="8"/>
        <v>-82.16</v>
      </c>
      <c r="H27" s="124">
        <f t="shared" si="12"/>
        <v>397.85</v>
      </c>
      <c r="I27" s="125">
        <f t="shared" si="12"/>
        <v>238.12</v>
      </c>
      <c r="J27" s="117">
        <f t="shared" si="9"/>
        <v>-159.73</v>
      </c>
      <c r="K27" s="124">
        <f t="shared" si="12"/>
        <v>166.76</v>
      </c>
      <c r="L27" s="125">
        <f t="shared" si="12"/>
        <v>299.06</v>
      </c>
      <c r="M27" s="117">
        <f t="shared" si="10"/>
        <v>132.3</v>
      </c>
      <c r="N27" s="133">
        <f t="shared" si="12"/>
        <v>0</v>
      </c>
      <c r="O27" s="133">
        <f t="shared" si="12"/>
        <v>0</v>
      </c>
      <c r="P27" s="133">
        <f t="shared" si="12"/>
        <v>0</v>
      </c>
      <c r="Q27" s="133">
        <f t="shared" si="12"/>
        <v>0</v>
      </c>
      <c r="R27" s="133">
        <f t="shared" si="12"/>
        <v>0</v>
      </c>
      <c r="S27" s="133">
        <f t="shared" si="12"/>
        <v>0</v>
      </c>
      <c r="T27" s="133">
        <f t="shared" si="12"/>
        <v>0</v>
      </c>
      <c r="U27" s="133">
        <f t="shared" si="12"/>
        <v>0</v>
      </c>
      <c r="V27" s="133">
        <f t="shared" si="12"/>
        <v>0</v>
      </c>
      <c r="W27" s="133">
        <f t="shared" si="12"/>
        <v>0</v>
      </c>
      <c r="X27" s="133">
        <f t="shared" si="12"/>
        <v>0</v>
      </c>
      <c r="Y27" s="133">
        <f t="shared" si="12"/>
        <v>0</v>
      </c>
      <c r="Z27" s="125">
        <f t="shared" si="12"/>
        <v>669.64</v>
      </c>
      <c r="AA27" s="125">
        <f t="shared" si="12"/>
        <v>358.76</v>
      </c>
      <c r="AB27" s="117">
        <f t="shared" si="11"/>
        <v>-310.88</v>
      </c>
      <c r="AC27" s="133">
        <f t="shared" si="12"/>
        <v>0</v>
      </c>
      <c r="AD27" s="133">
        <f t="shared" si="12"/>
        <v>0</v>
      </c>
      <c r="AE27" s="133">
        <f t="shared" si="12"/>
        <v>0</v>
      </c>
    </row>
  </sheetData>
  <mergeCells count="12">
    <mergeCell ref="A1:AE1"/>
    <mergeCell ref="B3:D3"/>
    <mergeCell ref="E3:G3"/>
    <mergeCell ref="H3:J3"/>
    <mergeCell ref="K3:M3"/>
    <mergeCell ref="N3:P3"/>
    <mergeCell ref="Q3:S3"/>
    <mergeCell ref="T3:V3"/>
    <mergeCell ref="W3:Y3"/>
    <mergeCell ref="Z3:AB3"/>
    <mergeCell ref="AC3:AE3"/>
    <mergeCell ref="A3:A4"/>
  </mergeCells>
  <printOptions horizontalCentered="1"/>
  <pageMargins left="0.313888888888889" right="0.313888888888889" top="0.629166666666667" bottom="0.826388888888889" header="0.393055555555556" footer="0.590277777777778"/>
  <pageSetup paperSize="9" scale="47" firstPageNumber="6" fitToHeight="0" orientation="landscape" useFirstPageNumber="1" horizontalDpi="600" vertic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7"/>
  <sheetViews>
    <sheetView showZeros="0" workbookViewId="0">
      <pane ySplit="3" topLeftCell="A4" activePane="bottomLeft" state="frozen"/>
      <selection/>
      <selection pane="bottomLeft" activeCell="N23" sqref="N23"/>
    </sheetView>
  </sheetViews>
  <sheetFormatPr defaultColWidth="9" defaultRowHeight="15.6"/>
  <cols>
    <col min="1" max="1" width="33.375" style="3" customWidth="1"/>
    <col min="2" max="5" width="7" style="3" customWidth="1"/>
    <col min="6" max="6" width="12.25" style="3" customWidth="1"/>
    <col min="7" max="7" width="33.25" style="3" customWidth="1"/>
    <col min="8" max="10" width="6.25" style="3" customWidth="1"/>
    <col min="11" max="11" width="6.625" style="3" customWidth="1"/>
    <col min="12" max="12" width="11.625" style="3" customWidth="1"/>
    <col min="13" max="16384" width="9" style="3"/>
  </cols>
  <sheetData>
    <row r="1" ht="31" customHeight="1" spans="1:12">
      <c r="A1" s="64" t="s">
        <v>184</v>
      </c>
      <c r="B1" s="64"/>
      <c r="C1" s="64"/>
      <c r="D1" s="64"/>
      <c r="E1" s="64"/>
      <c r="F1" s="64"/>
      <c r="G1" s="64"/>
      <c r="H1" s="64"/>
      <c r="I1" s="64"/>
      <c r="J1" s="64"/>
      <c r="K1" s="64"/>
      <c r="L1" s="64"/>
    </row>
    <row r="2" ht="17" customHeight="1" spans="2:12">
      <c r="B2" s="65"/>
      <c r="C2" s="65"/>
      <c r="D2" s="65"/>
      <c r="E2" s="65"/>
      <c r="F2" s="65"/>
      <c r="G2" s="65"/>
      <c r="H2" s="65"/>
      <c r="I2" s="65"/>
      <c r="J2" s="65"/>
      <c r="L2" s="95" t="s">
        <v>18</v>
      </c>
    </row>
    <row r="3" s="20" customFormat="1" ht="58" customHeight="1" spans="1:12">
      <c r="A3" s="66" t="s">
        <v>19</v>
      </c>
      <c r="B3" s="67" t="s">
        <v>20</v>
      </c>
      <c r="C3" s="68" t="s">
        <v>21</v>
      </c>
      <c r="D3" s="69" t="s">
        <v>22</v>
      </c>
      <c r="E3" s="69" t="s">
        <v>23</v>
      </c>
      <c r="F3" s="70" t="s">
        <v>24</v>
      </c>
      <c r="G3" s="71" t="s">
        <v>185</v>
      </c>
      <c r="H3" s="72" t="s">
        <v>20</v>
      </c>
      <c r="I3" s="68" t="s">
        <v>21</v>
      </c>
      <c r="J3" s="69" t="s">
        <v>22</v>
      </c>
      <c r="K3" s="69" t="s">
        <v>23</v>
      </c>
      <c r="L3" s="96" t="s">
        <v>24</v>
      </c>
    </row>
    <row r="4" s="63" customFormat="1" ht="14.4" spans="1:12">
      <c r="A4" s="73" t="s">
        <v>186</v>
      </c>
      <c r="B4" s="74"/>
      <c r="C4" s="74"/>
      <c r="D4" s="74"/>
      <c r="E4" s="74">
        <f>D4-B4</f>
        <v>0</v>
      </c>
      <c r="F4" s="74" t="e">
        <f>D4/B4*100</f>
        <v>#DIV/0!</v>
      </c>
      <c r="G4" s="73" t="s">
        <v>187</v>
      </c>
      <c r="H4" s="75"/>
      <c r="I4" s="75"/>
      <c r="J4" s="74"/>
      <c r="K4" s="74">
        <f>J4-H4</f>
        <v>0</v>
      </c>
      <c r="L4" s="97" t="e">
        <f t="shared" ref="L4:L31" si="0">K4/H4*100</f>
        <v>#DIV/0!</v>
      </c>
    </row>
    <row r="5" s="63" customFormat="1" ht="14.4" spans="1:12">
      <c r="A5" s="73" t="s">
        <v>188</v>
      </c>
      <c r="B5" s="74"/>
      <c r="C5" s="74"/>
      <c r="D5" s="74"/>
      <c r="E5" s="74">
        <f t="shared" ref="E5:E31" si="1">D5-B5</f>
        <v>0</v>
      </c>
      <c r="F5" s="74" t="e">
        <f t="shared" ref="F5:F31" si="2">D5/B5*100</f>
        <v>#DIV/0!</v>
      </c>
      <c r="G5" s="73" t="s">
        <v>189</v>
      </c>
      <c r="H5" s="74"/>
      <c r="I5" s="74"/>
      <c r="J5" s="74"/>
      <c r="K5" s="74">
        <f t="shared" ref="K5:K31" si="3">J5-H5</f>
        <v>0</v>
      </c>
      <c r="L5" s="97" t="e">
        <f t="shared" si="0"/>
        <v>#DIV/0!</v>
      </c>
    </row>
    <row r="6" s="63" customFormat="1" ht="14.4" spans="1:12">
      <c r="A6" s="73" t="s">
        <v>190</v>
      </c>
      <c r="B6" s="74"/>
      <c r="C6" s="74"/>
      <c r="D6" s="74"/>
      <c r="E6" s="74">
        <f t="shared" si="1"/>
        <v>0</v>
      </c>
      <c r="F6" s="74" t="e">
        <f t="shared" si="2"/>
        <v>#DIV/0!</v>
      </c>
      <c r="G6" s="73" t="s">
        <v>191</v>
      </c>
      <c r="H6" s="74"/>
      <c r="I6" s="74"/>
      <c r="J6" s="74"/>
      <c r="K6" s="74">
        <f t="shared" si="3"/>
        <v>0</v>
      </c>
      <c r="L6" s="97" t="e">
        <f t="shared" si="0"/>
        <v>#DIV/0!</v>
      </c>
    </row>
    <row r="7" s="63" customFormat="1" ht="14.4" spans="1:12">
      <c r="A7" s="73" t="s">
        <v>192</v>
      </c>
      <c r="B7" s="74"/>
      <c r="C7" s="74"/>
      <c r="D7" s="74"/>
      <c r="E7" s="74">
        <f t="shared" si="1"/>
        <v>0</v>
      </c>
      <c r="F7" s="74" t="e">
        <f t="shared" si="2"/>
        <v>#DIV/0!</v>
      </c>
      <c r="G7" s="76" t="s">
        <v>193</v>
      </c>
      <c r="H7" s="74"/>
      <c r="I7" s="74"/>
      <c r="J7" s="74"/>
      <c r="K7" s="74">
        <f t="shared" si="3"/>
        <v>0</v>
      </c>
      <c r="L7" s="97" t="e">
        <f t="shared" si="0"/>
        <v>#DIV/0!</v>
      </c>
    </row>
    <row r="8" s="63" customFormat="1" ht="14.4" spans="1:12">
      <c r="A8" s="73" t="s">
        <v>194</v>
      </c>
      <c r="B8" s="74"/>
      <c r="C8" s="74"/>
      <c r="D8" s="74"/>
      <c r="E8" s="74">
        <f t="shared" si="1"/>
        <v>0</v>
      </c>
      <c r="F8" s="74" t="e">
        <f t="shared" si="2"/>
        <v>#DIV/0!</v>
      </c>
      <c r="G8" s="73" t="s">
        <v>195</v>
      </c>
      <c r="H8" s="74"/>
      <c r="I8" s="74"/>
      <c r="J8" s="74"/>
      <c r="K8" s="74">
        <f t="shared" si="3"/>
        <v>0</v>
      </c>
      <c r="L8" s="97" t="e">
        <f t="shared" si="0"/>
        <v>#DIV/0!</v>
      </c>
    </row>
    <row r="9" s="63" customFormat="1" ht="14.4" spans="1:12">
      <c r="A9" s="73" t="s">
        <v>196</v>
      </c>
      <c r="B9" s="74"/>
      <c r="C9" s="74"/>
      <c r="D9" s="74"/>
      <c r="E9" s="74">
        <f t="shared" si="1"/>
        <v>0</v>
      </c>
      <c r="F9" s="74" t="e">
        <f t="shared" si="2"/>
        <v>#DIV/0!</v>
      </c>
      <c r="G9" s="73" t="s">
        <v>197</v>
      </c>
      <c r="H9" s="74"/>
      <c r="I9" s="74"/>
      <c r="J9" s="74"/>
      <c r="K9" s="74">
        <f t="shared" si="3"/>
        <v>0</v>
      </c>
      <c r="L9" s="97" t="e">
        <f t="shared" si="0"/>
        <v>#DIV/0!</v>
      </c>
    </row>
    <row r="10" s="63" customFormat="1" ht="14.4" spans="1:12">
      <c r="A10" s="77" t="s">
        <v>198</v>
      </c>
      <c r="B10" s="74"/>
      <c r="C10" s="74"/>
      <c r="D10" s="74"/>
      <c r="E10" s="74">
        <f t="shared" si="1"/>
        <v>0</v>
      </c>
      <c r="F10" s="74" t="e">
        <f t="shared" si="2"/>
        <v>#DIV/0!</v>
      </c>
      <c r="G10" s="78" t="s">
        <v>199</v>
      </c>
      <c r="H10" s="74"/>
      <c r="I10" s="74"/>
      <c r="J10" s="74"/>
      <c r="K10" s="74">
        <f t="shared" si="3"/>
        <v>0</v>
      </c>
      <c r="L10" s="97" t="e">
        <f t="shared" si="0"/>
        <v>#DIV/0!</v>
      </c>
    </row>
    <row r="11" s="63" customFormat="1" ht="28.8" spans="1:12">
      <c r="A11" s="78" t="s">
        <v>200</v>
      </c>
      <c r="B11" s="74"/>
      <c r="C11" s="74"/>
      <c r="D11" s="74"/>
      <c r="E11" s="74">
        <f t="shared" si="1"/>
        <v>0</v>
      </c>
      <c r="F11" s="74" t="e">
        <f t="shared" si="2"/>
        <v>#DIV/0!</v>
      </c>
      <c r="G11" s="78" t="s">
        <v>201</v>
      </c>
      <c r="H11" s="74"/>
      <c r="I11" s="74"/>
      <c r="J11" s="74"/>
      <c r="K11" s="74">
        <f t="shared" si="3"/>
        <v>0</v>
      </c>
      <c r="L11" s="97" t="e">
        <f t="shared" si="0"/>
        <v>#DIV/0!</v>
      </c>
    </row>
    <row r="12" s="63" customFormat="1" ht="14.4" spans="1:12">
      <c r="A12" s="73" t="s">
        <v>202</v>
      </c>
      <c r="B12" s="74"/>
      <c r="C12" s="74"/>
      <c r="D12" s="74"/>
      <c r="E12" s="74">
        <f t="shared" si="1"/>
        <v>0</v>
      </c>
      <c r="F12" s="74" t="e">
        <f t="shared" si="2"/>
        <v>#DIV/0!</v>
      </c>
      <c r="G12" s="73" t="s">
        <v>203</v>
      </c>
      <c r="H12" s="74"/>
      <c r="I12" s="74"/>
      <c r="J12" s="74"/>
      <c r="K12" s="74">
        <f t="shared" si="3"/>
        <v>0</v>
      </c>
      <c r="L12" s="97" t="e">
        <f t="shared" si="0"/>
        <v>#DIV/0!</v>
      </c>
    </row>
    <row r="13" s="63" customFormat="1" ht="28.8" spans="1:12">
      <c r="A13" s="78" t="s">
        <v>204</v>
      </c>
      <c r="B13" s="74"/>
      <c r="C13" s="74"/>
      <c r="D13" s="74"/>
      <c r="E13" s="74">
        <f t="shared" si="1"/>
        <v>0</v>
      </c>
      <c r="F13" s="74" t="e">
        <f t="shared" si="2"/>
        <v>#DIV/0!</v>
      </c>
      <c r="G13" s="79" t="s">
        <v>205</v>
      </c>
      <c r="H13" s="74"/>
      <c r="I13" s="86">
        <v>6.47</v>
      </c>
      <c r="J13" s="86">
        <v>6.47</v>
      </c>
      <c r="K13" s="86">
        <f t="shared" si="3"/>
        <v>6.47</v>
      </c>
      <c r="L13" s="98" t="e">
        <f t="shared" si="0"/>
        <v>#DIV/0!</v>
      </c>
    </row>
    <row r="14" s="63" customFormat="1" ht="14.4" spans="1:12">
      <c r="A14" s="73"/>
      <c r="B14" s="80"/>
      <c r="C14" s="80"/>
      <c r="D14" s="74"/>
      <c r="E14" s="74">
        <f t="shared" si="1"/>
        <v>0</v>
      </c>
      <c r="F14" s="74"/>
      <c r="G14" s="73" t="s">
        <v>206</v>
      </c>
      <c r="H14" s="74"/>
      <c r="I14" s="86"/>
      <c r="J14" s="86"/>
      <c r="K14" s="86">
        <f t="shared" si="3"/>
        <v>0</v>
      </c>
      <c r="L14" s="98" t="e">
        <f t="shared" si="0"/>
        <v>#DIV/0!</v>
      </c>
    </row>
    <row r="15" s="63" customFormat="1" ht="14.4" spans="1:12">
      <c r="A15" s="73"/>
      <c r="B15" s="80"/>
      <c r="C15" s="80"/>
      <c r="D15" s="74"/>
      <c r="E15" s="74">
        <f t="shared" si="1"/>
        <v>0</v>
      </c>
      <c r="F15" s="74"/>
      <c r="G15" s="73" t="s">
        <v>207</v>
      </c>
      <c r="H15" s="74"/>
      <c r="I15" s="86"/>
      <c r="J15" s="86"/>
      <c r="K15" s="86">
        <f t="shared" si="3"/>
        <v>0</v>
      </c>
      <c r="L15" s="98" t="e">
        <f t="shared" si="0"/>
        <v>#DIV/0!</v>
      </c>
    </row>
    <row r="16" s="63" customFormat="1" ht="14.4" spans="1:12">
      <c r="A16" s="76"/>
      <c r="B16" s="75"/>
      <c r="C16" s="75"/>
      <c r="D16" s="74"/>
      <c r="E16" s="74">
        <f t="shared" si="1"/>
        <v>0</v>
      </c>
      <c r="F16" s="74"/>
      <c r="G16" s="73" t="s">
        <v>208</v>
      </c>
      <c r="H16" s="74"/>
      <c r="I16" s="86"/>
      <c r="J16" s="86"/>
      <c r="K16" s="86">
        <f t="shared" si="3"/>
        <v>0</v>
      </c>
      <c r="L16" s="98" t="e">
        <f t="shared" si="0"/>
        <v>#DIV/0!</v>
      </c>
    </row>
    <row r="17" s="63" customFormat="1" ht="14.4" spans="1:12">
      <c r="A17" s="76"/>
      <c r="B17" s="81"/>
      <c r="C17" s="81"/>
      <c r="D17" s="74"/>
      <c r="E17" s="74">
        <f t="shared" si="1"/>
        <v>0</v>
      </c>
      <c r="F17" s="74"/>
      <c r="G17" s="73" t="s">
        <v>209</v>
      </c>
      <c r="H17" s="74"/>
      <c r="I17" s="86"/>
      <c r="J17" s="86"/>
      <c r="K17" s="86">
        <f t="shared" si="3"/>
        <v>0</v>
      </c>
      <c r="L17" s="98" t="e">
        <f t="shared" si="0"/>
        <v>#DIV/0!</v>
      </c>
    </row>
    <row r="18" s="63" customFormat="1" ht="14.4" spans="1:12">
      <c r="A18" s="76"/>
      <c r="B18" s="81"/>
      <c r="C18" s="81"/>
      <c r="D18" s="74"/>
      <c r="E18" s="74">
        <f t="shared" si="1"/>
        <v>0</v>
      </c>
      <c r="F18" s="74"/>
      <c r="G18" s="73" t="s">
        <v>210</v>
      </c>
      <c r="H18" s="74"/>
      <c r="I18" s="86"/>
      <c r="J18" s="86"/>
      <c r="K18" s="86">
        <f t="shared" si="3"/>
        <v>0</v>
      </c>
      <c r="L18" s="98" t="e">
        <f t="shared" si="0"/>
        <v>#DIV/0!</v>
      </c>
    </row>
    <row r="19" s="63" customFormat="1" ht="14.4" spans="1:12">
      <c r="A19" s="82" t="s">
        <v>77</v>
      </c>
      <c r="B19" s="83">
        <f>SUM(B4:B16)</f>
        <v>0</v>
      </c>
      <c r="C19" s="83">
        <f>SUM(C4:C16)</f>
        <v>0</v>
      </c>
      <c r="D19" s="83">
        <f>SUM(D4:D16)</f>
        <v>0</v>
      </c>
      <c r="E19" s="74">
        <f t="shared" si="1"/>
        <v>0</v>
      </c>
      <c r="F19" s="74" t="e">
        <f t="shared" si="2"/>
        <v>#DIV/0!</v>
      </c>
      <c r="G19" s="82" t="s">
        <v>78</v>
      </c>
      <c r="H19" s="74">
        <f>SUM(H4:H16)</f>
        <v>0</v>
      </c>
      <c r="I19" s="86">
        <f>SUM(I8:I18)</f>
        <v>6.47</v>
      </c>
      <c r="J19" s="86">
        <v>6.47</v>
      </c>
      <c r="K19" s="86">
        <f t="shared" si="3"/>
        <v>6.47</v>
      </c>
      <c r="L19" s="98" t="e">
        <f t="shared" si="0"/>
        <v>#DIV/0!</v>
      </c>
    </row>
    <row r="20" s="63" customFormat="1" ht="14.4" spans="1:12">
      <c r="A20" s="84" t="s">
        <v>79</v>
      </c>
      <c r="B20" s="83">
        <f>SUM(B21,B25:B27)</f>
        <v>0</v>
      </c>
      <c r="C20" s="85">
        <v>6.47</v>
      </c>
      <c r="D20" s="85">
        <f>SUM(D21,D25:D27)</f>
        <v>6.47</v>
      </c>
      <c r="E20" s="86">
        <f t="shared" si="1"/>
        <v>6.47</v>
      </c>
      <c r="F20" s="74" t="e">
        <f t="shared" si="2"/>
        <v>#DIV/0!</v>
      </c>
      <c r="G20" s="87" t="s">
        <v>80</v>
      </c>
      <c r="H20" s="74">
        <f>SUM(H21,H25:H26)</f>
        <v>0</v>
      </c>
      <c r="I20" s="86">
        <f>SUM(I21,I25:I26)</f>
        <v>0</v>
      </c>
      <c r="J20" s="74">
        <f t="shared" ref="J20:J30" si="4">SUM(H20:I20)</f>
        <v>0</v>
      </c>
      <c r="K20" s="74">
        <f t="shared" si="3"/>
        <v>0</v>
      </c>
      <c r="L20" s="97" t="e">
        <f t="shared" si="0"/>
        <v>#DIV/0!</v>
      </c>
    </row>
    <row r="21" s="63" customFormat="1" ht="14.4" spans="1:12">
      <c r="A21" s="73" t="s">
        <v>211</v>
      </c>
      <c r="B21" s="88">
        <f>SUM(B22:B24)</f>
        <v>0</v>
      </c>
      <c r="C21" s="89">
        <v>6.47</v>
      </c>
      <c r="D21" s="86">
        <f>SUM(D22:D24)</f>
        <v>6.47</v>
      </c>
      <c r="E21" s="86">
        <f t="shared" si="1"/>
        <v>6.47</v>
      </c>
      <c r="F21" s="74" t="e">
        <f t="shared" si="2"/>
        <v>#DIV/0!</v>
      </c>
      <c r="G21" s="73" t="s">
        <v>212</v>
      </c>
      <c r="H21" s="74">
        <f>SUM(H22:H24)</f>
        <v>0</v>
      </c>
      <c r="I21" s="86"/>
      <c r="J21" s="74">
        <f t="shared" si="4"/>
        <v>0</v>
      </c>
      <c r="K21" s="74">
        <f t="shared" si="3"/>
        <v>0</v>
      </c>
      <c r="L21" s="97" t="e">
        <f t="shared" si="0"/>
        <v>#DIV/0!</v>
      </c>
    </row>
    <row r="22" s="63" customFormat="1" ht="14.4" spans="1:12">
      <c r="A22" s="79" t="s">
        <v>213</v>
      </c>
      <c r="B22" s="88"/>
      <c r="C22" s="89">
        <v>6.47</v>
      </c>
      <c r="D22" s="86">
        <v>6.47</v>
      </c>
      <c r="E22" s="86">
        <f t="shared" si="1"/>
        <v>6.47</v>
      </c>
      <c r="F22" s="74" t="e">
        <f t="shared" si="2"/>
        <v>#DIV/0!</v>
      </c>
      <c r="G22" s="73" t="s">
        <v>214</v>
      </c>
      <c r="H22" s="74"/>
      <c r="I22" s="86"/>
      <c r="J22" s="74">
        <f t="shared" si="4"/>
        <v>0</v>
      </c>
      <c r="K22" s="74">
        <f t="shared" si="3"/>
        <v>0</v>
      </c>
      <c r="L22" s="97" t="e">
        <f t="shared" si="0"/>
        <v>#DIV/0!</v>
      </c>
    </row>
    <row r="23" s="63" customFormat="1" ht="14.4" spans="1:12">
      <c r="A23" s="73" t="s">
        <v>215</v>
      </c>
      <c r="B23" s="88"/>
      <c r="C23" s="89"/>
      <c r="D23" s="74"/>
      <c r="E23" s="74">
        <f t="shared" si="1"/>
        <v>0</v>
      </c>
      <c r="F23" s="74" t="e">
        <f t="shared" si="2"/>
        <v>#DIV/0!</v>
      </c>
      <c r="G23" s="73" t="s">
        <v>216</v>
      </c>
      <c r="H23" s="74"/>
      <c r="I23" s="86"/>
      <c r="J23" s="74">
        <f t="shared" si="4"/>
        <v>0</v>
      </c>
      <c r="K23" s="74">
        <f t="shared" si="3"/>
        <v>0</v>
      </c>
      <c r="L23" s="97" t="e">
        <f t="shared" si="0"/>
        <v>#DIV/0!</v>
      </c>
    </row>
    <row r="24" s="63" customFormat="1" ht="14.4" spans="1:12">
      <c r="A24" s="73" t="s">
        <v>217</v>
      </c>
      <c r="B24" s="88"/>
      <c r="C24" s="89"/>
      <c r="D24" s="74"/>
      <c r="E24" s="74">
        <f t="shared" si="1"/>
        <v>0</v>
      </c>
      <c r="F24" s="74" t="e">
        <f t="shared" si="2"/>
        <v>#DIV/0!</v>
      </c>
      <c r="G24" s="73" t="s">
        <v>218</v>
      </c>
      <c r="H24" s="74"/>
      <c r="I24" s="86"/>
      <c r="J24" s="74">
        <f t="shared" si="4"/>
        <v>0</v>
      </c>
      <c r="K24" s="74">
        <f t="shared" si="3"/>
        <v>0</v>
      </c>
      <c r="L24" s="97" t="e">
        <f t="shared" si="0"/>
        <v>#DIV/0!</v>
      </c>
    </row>
    <row r="25" s="63" customFormat="1" ht="14.4" spans="1:12">
      <c r="A25" s="73" t="s">
        <v>219</v>
      </c>
      <c r="B25" s="74"/>
      <c r="C25" s="86"/>
      <c r="D25" s="74"/>
      <c r="E25" s="74">
        <f t="shared" si="1"/>
        <v>0</v>
      </c>
      <c r="F25" s="74" t="e">
        <f t="shared" si="2"/>
        <v>#DIV/0!</v>
      </c>
      <c r="G25" s="73" t="s">
        <v>220</v>
      </c>
      <c r="H25" s="74"/>
      <c r="I25" s="86"/>
      <c r="J25" s="74">
        <f t="shared" si="4"/>
        <v>0</v>
      </c>
      <c r="K25" s="74">
        <f t="shared" si="3"/>
        <v>0</v>
      </c>
      <c r="L25" s="97" t="e">
        <f t="shared" si="0"/>
        <v>#DIV/0!</v>
      </c>
    </row>
    <row r="26" s="63" customFormat="1" ht="14.4" spans="1:12">
      <c r="A26" s="73" t="s">
        <v>221</v>
      </c>
      <c r="B26" s="80"/>
      <c r="C26" s="90"/>
      <c r="D26" s="74"/>
      <c r="E26" s="74">
        <f t="shared" si="1"/>
        <v>0</v>
      </c>
      <c r="F26" s="74" t="e">
        <f t="shared" si="2"/>
        <v>#DIV/0!</v>
      </c>
      <c r="G26" s="73" t="s">
        <v>222</v>
      </c>
      <c r="H26" s="74">
        <f>B31-H19-H21-H25-H27</f>
        <v>0</v>
      </c>
      <c r="I26" s="86">
        <f>C31-I19-I21-I25-I27</f>
        <v>0</v>
      </c>
      <c r="J26" s="74">
        <f t="shared" si="4"/>
        <v>0</v>
      </c>
      <c r="K26" s="74">
        <f t="shared" si="3"/>
        <v>0</v>
      </c>
      <c r="L26" s="97" t="e">
        <f t="shared" si="0"/>
        <v>#DIV/0!</v>
      </c>
    </row>
    <row r="27" s="63" customFormat="1" ht="14.4" spans="1:12">
      <c r="A27" s="73" t="s">
        <v>223</v>
      </c>
      <c r="B27" s="80"/>
      <c r="C27" s="90"/>
      <c r="D27" s="74"/>
      <c r="E27" s="74">
        <f t="shared" si="1"/>
        <v>0</v>
      </c>
      <c r="F27" s="74" t="e">
        <f t="shared" si="2"/>
        <v>#DIV/0!</v>
      </c>
      <c r="G27" s="87" t="s">
        <v>100</v>
      </c>
      <c r="H27" s="74"/>
      <c r="I27" s="74"/>
      <c r="J27" s="74">
        <f t="shared" si="4"/>
        <v>0</v>
      </c>
      <c r="K27" s="74">
        <f t="shared" si="3"/>
        <v>0</v>
      </c>
      <c r="L27" s="97" t="e">
        <f t="shared" si="0"/>
        <v>#DIV/0!</v>
      </c>
    </row>
    <row r="28" s="63" customFormat="1" ht="14.4" spans="1:12">
      <c r="A28" s="73" t="s">
        <v>224</v>
      </c>
      <c r="B28" s="80"/>
      <c r="C28" s="90"/>
      <c r="D28" s="74"/>
      <c r="E28" s="74">
        <f t="shared" si="1"/>
        <v>0</v>
      </c>
      <c r="F28" s="74" t="e">
        <f t="shared" si="2"/>
        <v>#DIV/0!</v>
      </c>
      <c r="G28" s="87"/>
      <c r="H28" s="74"/>
      <c r="I28" s="74"/>
      <c r="J28" s="74">
        <f t="shared" si="4"/>
        <v>0</v>
      </c>
      <c r="K28" s="74">
        <f>J29-H28</f>
        <v>0</v>
      </c>
      <c r="L28" s="97" t="e">
        <f t="shared" si="0"/>
        <v>#DIV/0!</v>
      </c>
    </row>
    <row r="29" s="63" customFormat="1" ht="14.4" spans="1:12">
      <c r="A29" s="73" t="s">
        <v>225</v>
      </c>
      <c r="B29" s="80"/>
      <c r="C29" s="90"/>
      <c r="D29" s="74"/>
      <c r="E29" s="74">
        <f t="shared" si="1"/>
        <v>0</v>
      </c>
      <c r="F29" s="74" t="e">
        <f t="shared" si="2"/>
        <v>#DIV/0!</v>
      </c>
      <c r="G29" s="87"/>
      <c r="H29" s="74"/>
      <c r="I29" s="74"/>
      <c r="J29" s="74">
        <f t="shared" si="4"/>
        <v>0</v>
      </c>
      <c r="K29" s="74"/>
      <c r="L29" s="97" t="e">
        <f t="shared" si="0"/>
        <v>#DIV/0!</v>
      </c>
    </row>
    <row r="30" s="63" customFormat="1" ht="28.8" spans="1:12">
      <c r="A30" s="78" t="s">
        <v>226</v>
      </c>
      <c r="B30" s="91"/>
      <c r="C30" s="92"/>
      <c r="D30" s="74"/>
      <c r="E30" s="74">
        <f t="shared" si="1"/>
        <v>0</v>
      </c>
      <c r="F30" s="74" t="e">
        <f t="shared" si="2"/>
        <v>#DIV/0!</v>
      </c>
      <c r="G30" s="87"/>
      <c r="H30" s="74"/>
      <c r="I30" s="74"/>
      <c r="J30" s="74">
        <f t="shared" si="4"/>
        <v>0</v>
      </c>
      <c r="K30" s="74">
        <f t="shared" si="3"/>
        <v>0</v>
      </c>
      <c r="L30" s="97" t="e">
        <f t="shared" si="0"/>
        <v>#DIV/0!</v>
      </c>
    </row>
    <row r="31" s="63" customFormat="1" ht="14.4" spans="1:12">
      <c r="A31" s="82" t="s">
        <v>145</v>
      </c>
      <c r="B31" s="93">
        <f>SUM(B19,B20)</f>
        <v>0</v>
      </c>
      <c r="C31" s="94">
        <f>SUM(C19,C20)</f>
        <v>6.47</v>
      </c>
      <c r="D31" s="86">
        <v>6.47</v>
      </c>
      <c r="E31" s="86">
        <f t="shared" si="1"/>
        <v>6.47</v>
      </c>
      <c r="F31" s="74" t="e">
        <f t="shared" si="2"/>
        <v>#DIV/0!</v>
      </c>
      <c r="G31" s="82" t="s">
        <v>146</v>
      </c>
      <c r="H31" s="93">
        <f>SUM(H19,H20,H27)</f>
        <v>0</v>
      </c>
      <c r="I31" s="94">
        <f>SUM(I19,I20,I27)</f>
        <v>6.47</v>
      </c>
      <c r="J31" s="94">
        <f>SUM(J19,J20,J27)</f>
        <v>6.47</v>
      </c>
      <c r="K31" s="86">
        <f t="shared" si="3"/>
        <v>6.47</v>
      </c>
      <c r="L31" s="97" t="e">
        <f t="shared" si="0"/>
        <v>#DIV/0!</v>
      </c>
    </row>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sheetData>
  <mergeCells count="1">
    <mergeCell ref="A1:L1"/>
  </mergeCells>
  <conditionalFormatting sqref="A28">
    <cfRule type="expression" dxfId="1" priority="15" stopIfTrue="1">
      <formula>"len($A:$A)=3"</formula>
    </cfRule>
  </conditionalFormatting>
  <conditionalFormatting sqref="B30:C30">
    <cfRule type="expression" dxfId="1" priority="16" stopIfTrue="1">
      <formula>"len($A:$A)=3"</formula>
    </cfRule>
  </conditionalFormatting>
  <conditionalFormatting sqref="A4:A15 A29:A30 A20:A27">
    <cfRule type="expression" dxfId="1" priority="23" stopIfTrue="1">
      <formula>"len($A:$A)=3"</formula>
    </cfRule>
  </conditionalFormatting>
  <printOptions horizontalCentered="1"/>
  <pageMargins left="0.432638888888889" right="0.354166666666667" top="0.471527777777778" bottom="0.55" header="0.313888888888889" footer="0.275"/>
  <pageSetup paperSize="9" scale="90" firstPageNumber="7" fitToHeight="0" orientation="landscape" blackAndWhite="1" useFirstPageNumber="1" horizontalDpi="600" vertic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0"/>
  <sheetViews>
    <sheetView showZeros="0" workbookViewId="0">
      <pane ySplit="1" topLeftCell="A25" activePane="bottomLeft" state="frozen"/>
      <selection/>
      <selection pane="bottomLeft" activeCell="A25" sqref="A25:H25"/>
    </sheetView>
  </sheetViews>
  <sheetFormatPr defaultColWidth="9" defaultRowHeight="15.6" outlineLevelCol="7"/>
  <cols>
    <col min="1" max="1" width="32.125" style="3" customWidth="1"/>
    <col min="2" max="2" width="8.875" style="3" customWidth="1"/>
    <col min="3" max="3" width="7.5" style="3" customWidth="1"/>
    <col min="4" max="4" width="11.25" style="3" customWidth="1"/>
    <col min="5" max="5" width="34.875" style="3" customWidth="1"/>
    <col min="6" max="6" width="7.5" style="3" customWidth="1"/>
    <col min="7" max="7" width="8.625" style="3" customWidth="1"/>
    <col min="8" max="8" width="12.625" style="3" customWidth="1"/>
    <col min="9" max="9" width="13.125" style="3" customWidth="1"/>
    <col min="10" max="10" width="10.25" style="3" customWidth="1"/>
    <col min="11" max="11" width="10.625" style="3" customWidth="1"/>
    <col min="12" max="12" width="11.625" style="3" customWidth="1"/>
    <col min="13" max="16384" width="9" style="3"/>
  </cols>
  <sheetData>
    <row r="1" hidden="1"/>
    <row r="2" hidden="1"/>
    <row r="3" hidden="1"/>
    <row r="4" hidden="1"/>
    <row r="5" hidden="1"/>
    <row r="6" hidden="1"/>
    <row r="7" hidden="1"/>
    <row r="8" hidden="1"/>
    <row r="9" hidden="1"/>
    <row r="10" hidden="1"/>
    <row r="11" hidden="1"/>
    <row r="12" hidden="1"/>
    <row r="13" hidden="1"/>
    <row r="14" hidden="1"/>
    <row r="15" hidden="1"/>
    <row r="16" hidden="1"/>
    <row r="17" hidden="1"/>
    <row r="18" hidden="1"/>
    <row r="19" hidden="1"/>
    <row r="20" hidden="1"/>
    <row r="21" hidden="1"/>
    <row r="22" hidden="1"/>
    <row r="23" hidden="1"/>
    <row r="24" hidden="1"/>
    <row r="25" ht="25.2" spans="1:8">
      <c r="A25" s="34" t="s">
        <v>227</v>
      </c>
      <c r="B25" s="34"/>
      <c r="C25" s="34"/>
      <c r="D25" s="34"/>
      <c r="E25" s="34"/>
      <c r="F25" s="34"/>
      <c r="G25" s="34"/>
      <c r="H25" s="34"/>
    </row>
    <row r="26" spans="1:8">
      <c r="A26" s="35"/>
      <c r="B26" s="36"/>
      <c r="C26" s="36"/>
      <c r="D26" s="37"/>
      <c r="E26" s="36"/>
      <c r="F26" s="36"/>
      <c r="G26" s="38"/>
      <c r="H26" s="37" t="s">
        <v>228</v>
      </c>
    </row>
    <row r="27" ht="46.8" spans="1:8">
      <c r="A27" s="39" t="s">
        <v>229</v>
      </c>
      <c r="B27" s="40" t="s">
        <v>20</v>
      </c>
      <c r="C27" s="40" t="s">
        <v>22</v>
      </c>
      <c r="D27" s="41" t="s">
        <v>24</v>
      </c>
      <c r="E27" s="42" t="s">
        <v>25</v>
      </c>
      <c r="F27" s="40" t="s">
        <v>20</v>
      </c>
      <c r="G27" s="40" t="s">
        <v>22</v>
      </c>
      <c r="H27" s="41" t="s">
        <v>24</v>
      </c>
    </row>
    <row r="28" s="20" customFormat="1" ht="18" customHeight="1" spans="1:8">
      <c r="A28" s="43" t="s">
        <v>230</v>
      </c>
      <c r="B28" s="44"/>
      <c r="C28" s="44"/>
      <c r="D28" s="45" t="str">
        <f t="shared" ref="D28:D37" si="0">IF(OR(VALUE(C28)=0,ISERROR(C28/B28-1)),"",C28/B28-1)</f>
        <v/>
      </c>
      <c r="E28" s="46" t="s">
        <v>34</v>
      </c>
      <c r="F28" s="47"/>
      <c r="G28" s="48"/>
      <c r="H28" s="45" t="str">
        <f t="shared" ref="H28:H38" si="1">IF(OR(VALUE(G28)=0,ISERROR(G28/F28-1)),"",G28/F28-1)</f>
        <v/>
      </c>
    </row>
    <row r="29" s="20" customFormat="1" ht="18" customHeight="1" spans="1:8">
      <c r="A29" s="49" t="s">
        <v>231</v>
      </c>
      <c r="B29" s="49"/>
      <c r="C29" s="49"/>
      <c r="D29" s="45" t="str">
        <f t="shared" si="0"/>
        <v/>
      </c>
      <c r="E29" s="46" t="s">
        <v>36</v>
      </c>
      <c r="F29" s="50"/>
      <c r="G29" s="51"/>
      <c r="H29" s="45" t="str">
        <f t="shared" si="1"/>
        <v/>
      </c>
    </row>
    <row r="30" s="20" customFormat="1" ht="18" customHeight="1" spans="1:8">
      <c r="A30" s="49" t="s">
        <v>232</v>
      </c>
      <c r="B30" s="49"/>
      <c r="C30" s="49"/>
      <c r="D30" s="45" t="str">
        <f t="shared" si="0"/>
        <v/>
      </c>
      <c r="E30" s="46" t="s">
        <v>233</v>
      </c>
      <c r="F30" s="49"/>
      <c r="G30" s="51"/>
      <c r="H30" s="45" t="str">
        <f t="shared" si="1"/>
        <v/>
      </c>
    </row>
    <row r="31" s="20" customFormat="1" ht="18" customHeight="1" spans="1:8">
      <c r="A31" s="49" t="s">
        <v>234</v>
      </c>
      <c r="B31" s="49"/>
      <c r="C31" s="49"/>
      <c r="D31" s="45" t="str">
        <f t="shared" si="0"/>
        <v/>
      </c>
      <c r="E31" s="46" t="s">
        <v>40</v>
      </c>
      <c r="F31" s="52"/>
      <c r="G31" s="51"/>
      <c r="H31" s="45" t="str">
        <f t="shared" si="1"/>
        <v/>
      </c>
    </row>
    <row r="32" s="20" customFormat="1" ht="18" customHeight="1" spans="1:8">
      <c r="A32" s="49" t="s">
        <v>235</v>
      </c>
      <c r="B32" s="49"/>
      <c r="C32" s="51"/>
      <c r="D32" s="45" t="str">
        <f t="shared" si="0"/>
        <v/>
      </c>
      <c r="E32" s="46" t="s">
        <v>44</v>
      </c>
      <c r="F32" s="49"/>
      <c r="G32" s="51"/>
      <c r="H32" s="45" t="str">
        <f t="shared" si="1"/>
        <v/>
      </c>
    </row>
    <row r="33" s="20" customFormat="1" ht="18" customHeight="1" spans="1:8">
      <c r="A33" s="49"/>
      <c r="B33" s="49"/>
      <c r="C33" s="51"/>
      <c r="D33" s="45" t="str">
        <f t="shared" si="0"/>
        <v/>
      </c>
      <c r="E33" s="46" t="s">
        <v>46</v>
      </c>
      <c r="F33" s="53"/>
      <c r="G33" s="51"/>
      <c r="H33" s="45" t="str">
        <f t="shared" si="1"/>
        <v/>
      </c>
    </row>
    <row r="34" s="20" customFormat="1" ht="18" customHeight="1" spans="1:8">
      <c r="A34" s="49"/>
      <c r="B34" s="49"/>
      <c r="C34" s="51"/>
      <c r="D34" s="45" t="str">
        <f t="shared" si="0"/>
        <v/>
      </c>
      <c r="E34" s="46" t="s">
        <v>48</v>
      </c>
      <c r="F34" s="49"/>
      <c r="G34" s="51"/>
      <c r="H34" s="45" t="str">
        <f t="shared" si="1"/>
        <v/>
      </c>
    </row>
    <row r="35" s="20" customFormat="1" ht="18" customHeight="1" spans="1:8">
      <c r="A35" s="49"/>
      <c r="B35" s="49"/>
      <c r="C35" s="51"/>
      <c r="D35" s="45" t="str">
        <f t="shared" si="0"/>
        <v/>
      </c>
      <c r="E35" s="54" t="s">
        <v>50</v>
      </c>
      <c r="F35" s="49"/>
      <c r="G35" s="51"/>
      <c r="H35" s="45" t="str">
        <f t="shared" si="1"/>
        <v/>
      </c>
    </row>
    <row r="36" s="20" customFormat="1" ht="18" customHeight="1" spans="1:8">
      <c r="A36" s="49"/>
      <c r="B36" s="49"/>
      <c r="C36" s="51"/>
      <c r="D36" s="45" t="str">
        <f t="shared" si="0"/>
        <v/>
      </c>
      <c r="E36" s="54" t="s">
        <v>52</v>
      </c>
      <c r="F36" s="49"/>
      <c r="G36" s="51"/>
      <c r="H36" s="45" t="str">
        <f t="shared" si="1"/>
        <v/>
      </c>
    </row>
    <row r="37" s="20" customFormat="1" ht="18" customHeight="1" spans="1:8">
      <c r="A37" s="49"/>
      <c r="B37" s="49"/>
      <c r="C37" s="51"/>
      <c r="D37" s="45" t="str">
        <f t="shared" si="0"/>
        <v/>
      </c>
      <c r="E37" s="46" t="s">
        <v>54</v>
      </c>
      <c r="F37" s="49"/>
      <c r="G37" s="51"/>
      <c r="H37" s="45" t="str">
        <f t="shared" si="1"/>
        <v/>
      </c>
    </row>
    <row r="38" s="20" customFormat="1" ht="18" customHeight="1" spans="1:8">
      <c r="A38" s="49"/>
      <c r="B38" s="49"/>
      <c r="C38" s="51"/>
      <c r="D38" s="45"/>
      <c r="E38" s="49" t="s">
        <v>68</v>
      </c>
      <c r="F38" s="55"/>
      <c r="G38" s="51"/>
      <c r="H38" s="45" t="str">
        <f t="shared" si="1"/>
        <v/>
      </c>
    </row>
    <row r="39" s="20" customFormat="1" ht="18" customHeight="1" spans="1:8">
      <c r="A39" s="49"/>
      <c r="B39" s="49"/>
      <c r="C39" s="51"/>
      <c r="D39" s="45"/>
      <c r="E39" s="49"/>
      <c r="F39" s="55"/>
      <c r="G39" s="51"/>
      <c r="H39" s="45"/>
    </row>
    <row r="40" s="20" customFormat="1" ht="18" customHeight="1" spans="1:8">
      <c r="A40" s="56" t="s">
        <v>236</v>
      </c>
      <c r="B40" s="57">
        <f t="shared" ref="B40:G40" si="2">SUM(B28:B38)</f>
        <v>0</v>
      </c>
      <c r="C40" s="58">
        <f t="shared" si="2"/>
        <v>0</v>
      </c>
      <c r="D40" s="59" t="str">
        <f t="shared" ref="D40:D45" si="3">IF(OR(VALUE(C40)=0,ISERROR(C40/B40-1)),"",C40/B40-1)</f>
        <v/>
      </c>
      <c r="E40" s="56" t="s">
        <v>237</v>
      </c>
      <c r="F40" s="58">
        <f t="shared" si="2"/>
        <v>0</v>
      </c>
      <c r="G40" s="58">
        <f t="shared" si="2"/>
        <v>0</v>
      </c>
      <c r="H40" s="59" t="str">
        <f t="shared" ref="H40:H47" si="4">IF(OR(VALUE(G40)=0,ISERROR(G40/F40-1)),"",G40/F40-1)</f>
        <v/>
      </c>
    </row>
    <row r="41" s="20" customFormat="1" ht="18" customHeight="1" spans="1:8">
      <c r="A41" s="49"/>
      <c r="B41" s="49"/>
      <c r="C41" s="51"/>
      <c r="D41" s="60"/>
      <c r="E41" s="49"/>
      <c r="F41" s="55"/>
      <c r="G41" s="51"/>
      <c r="H41" s="61"/>
    </row>
    <row r="42" s="20" customFormat="1" ht="18" customHeight="1" spans="1:8">
      <c r="A42" s="57" t="s">
        <v>79</v>
      </c>
      <c r="B42" s="55"/>
      <c r="C42" s="51">
        <f>SUM(C43)</f>
        <v>0</v>
      </c>
      <c r="D42" s="60"/>
      <c r="E42" s="57" t="s">
        <v>238</v>
      </c>
      <c r="F42" s="55"/>
      <c r="G42" s="51"/>
      <c r="H42" s="61"/>
    </row>
    <row r="43" s="20" customFormat="1" ht="18" customHeight="1" spans="1:8">
      <c r="A43" s="49" t="s">
        <v>239</v>
      </c>
      <c r="B43" s="55"/>
      <c r="C43" s="51"/>
      <c r="D43" s="60"/>
      <c r="E43" s="57" t="s">
        <v>240</v>
      </c>
      <c r="F43" s="55"/>
      <c r="G43" s="51"/>
      <c r="H43" s="61"/>
    </row>
    <row r="44" s="20" customFormat="1" ht="18" customHeight="1" spans="1:8">
      <c r="A44" s="57" t="s">
        <v>241</v>
      </c>
      <c r="B44" s="55"/>
      <c r="C44" s="51"/>
      <c r="D44" s="45" t="str">
        <f t="shared" si="3"/>
        <v/>
      </c>
      <c r="E44" s="57" t="s">
        <v>242</v>
      </c>
      <c r="F44" s="49">
        <v>0</v>
      </c>
      <c r="G44" s="51">
        <f>C50-G40-G42-G43</f>
        <v>0</v>
      </c>
      <c r="H44" s="59" t="str">
        <f t="shared" si="4"/>
        <v/>
      </c>
    </row>
    <row r="45" s="20" customFormat="1" ht="18" customHeight="1" spans="1:8">
      <c r="A45" s="57"/>
      <c r="B45" s="49"/>
      <c r="C45" s="51"/>
      <c r="D45" s="45" t="str">
        <f t="shared" si="3"/>
        <v/>
      </c>
      <c r="E45" s="49" t="s">
        <v>243</v>
      </c>
      <c r="F45" s="49"/>
      <c r="G45" s="51"/>
      <c r="H45" s="59" t="str">
        <f t="shared" si="4"/>
        <v/>
      </c>
    </row>
    <row r="46" s="20" customFormat="1" ht="18" customHeight="1" spans="1:8">
      <c r="A46" s="49"/>
      <c r="B46" s="49"/>
      <c r="C46" s="51"/>
      <c r="D46" s="60"/>
      <c r="E46" s="57"/>
      <c r="F46" s="49"/>
      <c r="G46" s="51"/>
      <c r="H46" s="59" t="str">
        <f t="shared" si="4"/>
        <v/>
      </c>
    </row>
    <row r="47" s="20" customFormat="1" ht="18" customHeight="1" spans="1:8">
      <c r="A47" s="49"/>
      <c r="B47" s="49"/>
      <c r="C47" s="51"/>
      <c r="D47" s="60"/>
      <c r="E47" s="57"/>
      <c r="F47" s="49"/>
      <c r="G47" s="51"/>
      <c r="H47" s="59" t="str">
        <f t="shared" si="4"/>
        <v/>
      </c>
    </row>
    <row r="48" s="20" customFormat="1" ht="18" customHeight="1" spans="1:8">
      <c r="A48" s="49"/>
      <c r="B48" s="49"/>
      <c r="C48" s="51"/>
      <c r="D48" s="60"/>
      <c r="E48" s="49"/>
      <c r="F48" s="49"/>
      <c r="G48" s="51"/>
      <c r="H48" s="61"/>
    </row>
    <row r="49" s="20" customFormat="1" ht="18" customHeight="1" spans="1:8">
      <c r="A49" s="49"/>
      <c r="B49" s="49"/>
      <c r="C49" s="51"/>
      <c r="D49" s="60"/>
      <c r="E49" s="49"/>
      <c r="F49" s="49"/>
      <c r="G49" s="51"/>
      <c r="H49" s="61"/>
    </row>
    <row r="50" s="20" customFormat="1" ht="18" customHeight="1" spans="1:8">
      <c r="A50" s="56" t="s">
        <v>244</v>
      </c>
      <c r="B50" s="62"/>
      <c r="C50" s="58">
        <f>SUM(C40,C42,C44)</f>
        <v>0</v>
      </c>
      <c r="D50" s="59" t="str">
        <f>IF(OR(VALUE(C50)=0,ISERROR(C50/B50-1)),"",C50/B50-1)</f>
        <v/>
      </c>
      <c r="E50" s="56" t="s">
        <v>245</v>
      </c>
      <c r="F50" s="58">
        <v>0</v>
      </c>
      <c r="G50" s="58">
        <f>SUM(G40,G42,G43,G44)</f>
        <v>0</v>
      </c>
      <c r="H50" s="59" t="str">
        <f>IF(OR(VALUE(G50)=0,ISERROR(G50/F50-1)),"",G50/F50-1)</f>
        <v/>
      </c>
    </row>
  </sheetData>
  <mergeCells count="1">
    <mergeCell ref="A25:H25"/>
  </mergeCells>
  <conditionalFormatting sqref="D44:D45 D50 H44:H47 H50 D28:D40 H28:H40">
    <cfRule type="cellIs" dxfId="0" priority="1" stopIfTrue="1" operator="lessThan">
      <formula>0</formula>
    </cfRule>
  </conditionalFormatting>
  <printOptions horizontalCentered="1"/>
  <pageMargins left="0.432638888888889" right="0.354166666666667" top="0.471527777777778" bottom="0.55" header="0.313888888888889" footer="0.275"/>
  <pageSetup paperSize="9" firstPageNumber="8" fitToHeight="0" orientation="landscape" blackAndWhite="1" useFirstPageNumber="1" horizontalDpi="600" vertic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Zeros="0" workbookViewId="0">
      <pane ySplit="1" topLeftCell="A2" activePane="bottomLeft" state="frozen"/>
      <selection/>
      <selection pane="bottomLeft" activeCell="M15" sqref="M15"/>
    </sheetView>
  </sheetViews>
  <sheetFormatPr defaultColWidth="9" defaultRowHeight="15.6"/>
  <cols>
    <col min="1" max="1" width="26.625" style="3" customWidth="1"/>
    <col min="2" max="2" width="6.625" style="3" customWidth="1"/>
    <col min="3" max="3" width="13.125" style="3" customWidth="1"/>
    <col min="4" max="4" width="10.25" style="3" customWidth="1"/>
    <col min="5" max="6" width="12.25" style="3" customWidth="1"/>
    <col min="7" max="7" width="10.5" style="3" customWidth="1"/>
    <col min="8" max="8" width="8.75" style="3" customWidth="1"/>
    <col min="9" max="9" width="8.125" style="3" customWidth="1"/>
    <col min="10" max="10" width="10.25" style="3" customWidth="1"/>
    <col min="11" max="11" width="10.625" style="3" customWidth="1"/>
    <col min="12" max="12" width="11.625" style="3" customWidth="1"/>
    <col min="13" max="16384" width="9" style="3"/>
  </cols>
  <sheetData>
    <row r="1" ht="25.2" spans="1:10">
      <c r="A1" s="21" t="s">
        <v>246</v>
      </c>
      <c r="B1" s="21"/>
      <c r="C1" s="21"/>
      <c r="D1" s="21"/>
      <c r="E1" s="21"/>
      <c r="F1" s="21"/>
      <c r="G1" s="21"/>
      <c r="H1" s="21"/>
      <c r="I1" s="21"/>
      <c r="J1" s="21"/>
    </row>
    <row r="2" ht="20" customHeight="1" spans="10:10">
      <c r="J2" s="31" t="s">
        <v>18</v>
      </c>
    </row>
    <row r="3" ht="43.2" spans="1:10">
      <c r="A3" s="22" t="s">
        <v>247</v>
      </c>
      <c r="B3" s="23" t="s">
        <v>248</v>
      </c>
      <c r="C3" s="23" t="s">
        <v>249</v>
      </c>
      <c r="D3" s="23" t="s">
        <v>250</v>
      </c>
      <c r="E3" s="23" t="s">
        <v>251</v>
      </c>
      <c r="F3" s="23" t="s">
        <v>252</v>
      </c>
      <c r="G3" s="23" t="s">
        <v>253</v>
      </c>
      <c r="H3" s="23" t="s">
        <v>254</v>
      </c>
      <c r="I3" s="23" t="s">
        <v>255</v>
      </c>
      <c r="J3" s="32" t="s">
        <v>256</v>
      </c>
    </row>
    <row r="4" s="20" customFormat="1" ht="22" customHeight="1" spans="1:10">
      <c r="A4" s="24" t="s">
        <v>257</v>
      </c>
      <c r="B4" s="25">
        <f t="shared" ref="B4:B19" si="0">SUM(C4:J4)</f>
        <v>0</v>
      </c>
      <c r="C4" s="25"/>
      <c r="D4" s="25"/>
      <c r="E4" s="26"/>
      <c r="F4" s="25"/>
      <c r="G4" s="25"/>
      <c r="H4" s="25"/>
      <c r="I4" s="25"/>
      <c r="J4" s="25"/>
    </row>
    <row r="5" s="20" customFormat="1" ht="22" customHeight="1" spans="1:10">
      <c r="A5" s="24" t="s">
        <v>258</v>
      </c>
      <c r="B5" s="25">
        <f t="shared" si="0"/>
        <v>0</v>
      </c>
      <c r="C5" s="27"/>
      <c r="D5" s="27"/>
      <c r="E5" s="27"/>
      <c r="F5" s="27"/>
      <c r="G5" s="27"/>
      <c r="H5" s="27"/>
      <c r="I5" s="27"/>
      <c r="J5" s="33"/>
    </row>
    <row r="6" s="20" customFormat="1" ht="22" customHeight="1" spans="1:10">
      <c r="A6" s="24" t="s">
        <v>259</v>
      </c>
      <c r="B6" s="25">
        <f t="shared" si="0"/>
        <v>0</v>
      </c>
      <c r="C6" s="27"/>
      <c r="D6" s="27"/>
      <c r="E6" s="27"/>
      <c r="F6" s="27"/>
      <c r="G6" s="27"/>
      <c r="H6" s="27"/>
      <c r="I6" s="27"/>
      <c r="J6" s="33"/>
    </row>
    <row r="7" s="20" customFormat="1" ht="22" customHeight="1" spans="1:10">
      <c r="A7" s="28" t="s">
        <v>260</v>
      </c>
      <c r="B7" s="25">
        <f t="shared" si="0"/>
        <v>0</v>
      </c>
      <c r="C7" s="27"/>
      <c r="D7" s="27"/>
      <c r="E7" s="27"/>
      <c r="F7" s="27"/>
      <c r="G7" s="27"/>
      <c r="H7" s="27"/>
      <c r="I7" s="27"/>
      <c r="J7" s="33"/>
    </row>
    <row r="8" s="20" customFormat="1" ht="22" customHeight="1" spans="1:10">
      <c r="A8" s="28" t="s">
        <v>261</v>
      </c>
      <c r="B8" s="25">
        <f t="shared" si="0"/>
        <v>0</v>
      </c>
      <c r="C8" s="27"/>
      <c r="D8" s="27"/>
      <c r="E8" s="27"/>
      <c r="F8" s="27"/>
      <c r="G8" s="27"/>
      <c r="H8" s="27"/>
      <c r="I8" s="27"/>
      <c r="J8" s="33"/>
    </row>
    <row r="9" s="20" customFormat="1" ht="22" customHeight="1" spans="1:10">
      <c r="A9" s="28" t="s">
        <v>262</v>
      </c>
      <c r="B9" s="25">
        <f t="shared" si="0"/>
        <v>0</v>
      </c>
      <c r="C9" s="27"/>
      <c r="D9" s="27"/>
      <c r="E9" s="27"/>
      <c r="F9" s="27"/>
      <c r="G9" s="27"/>
      <c r="H9" s="27"/>
      <c r="I9" s="27"/>
      <c r="J9" s="33"/>
    </row>
    <row r="10" s="20" customFormat="1" ht="22" customHeight="1" spans="1:10">
      <c r="A10" s="28" t="s">
        <v>263</v>
      </c>
      <c r="B10" s="25">
        <f t="shared" si="0"/>
        <v>0</v>
      </c>
      <c r="C10" s="27"/>
      <c r="D10" s="27"/>
      <c r="E10" s="27"/>
      <c r="F10" s="27"/>
      <c r="G10" s="27"/>
      <c r="H10" s="27"/>
      <c r="I10" s="27"/>
      <c r="J10" s="33"/>
    </row>
    <row r="11" s="20" customFormat="1" ht="22" customHeight="1" spans="1:10">
      <c r="A11" s="28" t="s">
        <v>264</v>
      </c>
      <c r="B11" s="25">
        <f t="shared" si="0"/>
        <v>0</v>
      </c>
      <c r="C11" s="27">
        <f t="shared" ref="C11:J11" si="1">SUM(C12:C16)</f>
        <v>0</v>
      </c>
      <c r="D11" s="27">
        <f t="shared" si="1"/>
        <v>0</v>
      </c>
      <c r="E11" s="27">
        <f t="shared" si="1"/>
        <v>0</v>
      </c>
      <c r="F11" s="27">
        <f t="shared" si="1"/>
        <v>0</v>
      </c>
      <c r="G11" s="27">
        <f t="shared" si="1"/>
        <v>0</v>
      </c>
      <c r="H11" s="27">
        <f t="shared" si="1"/>
        <v>0</v>
      </c>
      <c r="I11" s="27">
        <f t="shared" si="1"/>
        <v>0</v>
      </c>
      <c r="J11" s="27">
        <f t="shared" si="1"/>
        <v>0</v>
      </c>
    </row>
    <row r="12" s="20" customFormat="1" ht="22" customHeight="1" spans="1:10">
      <c r="A12" s="24" t="s">
        <v>265</v>
      </c>
      <c r="B12" s="25">
        <f t="shared" si="0"/>
        <v>0</v>
      </c>
      <c r="C12" s="27"/>
      <c r="D12" s="27"/>
      <c r="E12" s="27"/>
      <c r="F12" s="27"/>
      <c r="G12" s="27"/>
      <c r="H12" s="27"/>
      <c r="I12" s="27"/>
      <c r="J12" s="33"/>
    </row>
    <row r="13" s="20" customFormat="1" ht="22" customHeight="1" spans="1:10">
      <c r="A13" s="24" t="s">
        <v>266</v>
      </c>
      <c r="B13" s="25">
        <f t="shared" si="0"/>
        <v>0</v>
      </c>
      <c r="C13" s="27"/>
      <c r="D13" s="27"/>
      <c r="E13" s="27"/>
      <c r="F13" s="27"/>
      <c r="G13" s="27"/>
      <c r="H13" s="27"/>
      <c r="I13" s="27"/>
      <c r="J13" s="33"/>
    </row>
    <row r="14" s="20" customFormat="1" ht="22" customHeight="1" spans="1:10">
      <c r="A14" s="28" t="s">
        <v>267</v>
      </c>
      <c r="B14" s="25">
        <f t="shared" si="0"/>
        <v>0</v>
      </c>
      <c r="C14" s="27"/>
      <c r="D14" s="27"/>
      <c r="E14" s="27"/>
      <c r="F14" s="27"/>
      <c r="G14" s="27"/>
      <c r="H14" s="27"/>
      <c r="I14" s="27"/>
      <c r="J14" s="33"/>
    </row>
    <row r="15" s="20" customFormat="1" ht="22" customHeight="1" spans="1:10">
      <c r="A15" s="28" t="s">
        <v>268</v>
      </c>
      <c r="B15" s="25">
        <f t="shared" si="0"/>
        <v>0</v>
      </c>
      <c r="C15" s="27"/>
      <c r="D15" s="27"/>
      <c r="E15" s="27"/>
      <c r="F15" s="27"/>
      <c r="G15" s="27"/>
      <c r="H15" s="27"/>
      <c r="I15" s="27"/>
      <c r="J15" s="33"/>
    </row>
    <row r="16" s="20" customFormat="1" ht="22" customHeight="1" spans="1:10">
      <c r="A16" s="29" t="s">
        <v>269</v>
      </c>
      <c r="B16" s="25">
        <f t="shared" si="0"/>
        <v>0</v>
      </c>
      <c r="C16" s="27"/>
      <c r="D16" s="27"/>
      <c r="E16" s="27"/>
      <c r="F16" s="27"/>
      <c r="G16" s="27"/>
      <c r="H16" s="27"/>
      <c r="I16" s="27"/>
      <c r="J16" s="33"/>
    </row>
    <row r="17" s="20" customFormat="1" ht="22" customHeight="1" spans="1:10">
      <c r="A17" s="28" t="s">
        <v>270</v>
      </c>
      <c r="B17" s="25">
        <f t="shared" si="0"/>
        <v>0</v>
      </c>
      <c r="C17" s="27">
        <f t="shared" ref="C17:J17" si="2">C4-C11</f>
        <v>0</v>
      </c>
      <c r="D17" s="27">
        <f t="shared" si="2"/>
        <v>0</v>
      </c>
      <c r="E17" s="30">
        <f t="shared" si="2"/>
        <v>0</v>
      </c>
      <c r="F17" s="27">
        <f t="shared" si="2"/>
        <v>0</v>
      </c>
      <c r="G17" s="27">
        <f t="shared" si="2"/>
        <v>0</v>
      </c>
      <c r="H17" s="27">
        <f t="shared" si="2"/>
        <v>0</v>
      </c>
      <c r="I17" s="27">
        <f t="shared" si="2"/>
        <v>0</v>
      </c>
      <c r="J17" s="27">
        <f t="shared" si="2"/>
        <v>0</v>
      </c>
    </row>
    <row r="18" s="20" customFormat="1" ht="22" customHeight="1" spans="1:10">
      <c r="A18" s="28" t="s">
        <v>271</v>
      </c>
      <c r="B18" s="25">
        <f t="shared" si="0"/>
        <v>0</v>
      </c>
      <c r="C18" s="27"/>
      <c r="D18" s="27"/>
      <c r="E18" s="27"/>
      <c r="F18" s="27"/>
      <c r="G18" s="27"/>
      <c r="H18" s="27"/>
      <c r="I18" s="27"/>
      <c r="J18" s="33"/>
    </row>
    <row r="19" s="20" customFormat="1" ht="22" customHeight="1" spans="1:10">
      <c r="A19" s="24" t="s">
        <v>272</v>
      </c>
      <c r="B19" s="25">
        <f t="shared" si="0"/>
        <v>0</v>
      </c>
      <c r="C19" s="30"/>
      <c r="D19" s="27"/>
      <c r="E19" s="27"/>
      <c r="F19" s="27"/>
      <c r="G19" s="27"/>
      <c r="H19" s="27">
        <f t="shared" ref="H19:J19" si="3">SUM(H17:H18)</f>
        <v>0</v>
      </c>
      <c r="I19" s="27">
        <f t="shared" si="3"/>
        <v>0</v>
      </c>
      <c r="J19" s="27">
        <f t="shared" si="3"/>
        <v>0</v>
      </c>
    </row>
  </sheetData>
  <mergeCells count="1">
    <mergeCell ref="A1:J1"/>
  </mergeCells>
  <printOptions horizontalCentered="1"/>
  <pageMargins left="0.432638888888889" right="0.354166666666667" top="0.471527777777778" bottom="0.55" header="0.313888888888889" footer="0.275"/>
  <pageSetup paperSize="9" firstPageNumber="9" fitToHeight="0" orientation="landscape" blackAndWhite="1" useFirstPageNumber="1"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2"/>
  <sheetViews>
    <sheetView showZeros="0" tabSelected="1" workbookViewId="0">
      <pane ySplit="1" topLeftCell="A17" activePane="bottomLeft" state="frozen"/>
      <selection/>
      <selection pane="bottomLeft" activeCell="G37" sqref="G37"/>
    </sheetView>
  </sheetViews>
  <sheetFormatPr defaultColWidth="9" defaultRowHeight="18" customHeight="1" outlineLevelCol="3"/>
  <cols>
    <col min="1" max="1" width="26.375" style="3" customWidth="1"/>
    <col min="2" max="2" width="63.5" style="3" customWidth="1"/>
    <col min="3" max="3" width="12.125" style="4" customWidth="1"/>
    <col min="4" max="4" width="10.125" style="3" customWidth="1"/>
    <col min="5" max="6" width="12.25" style="3" customWidth="1"/>
    <col min="7" max="7" width="33.25" style="3" customWidth="1"/>
    <col min="8" max="9" width="13.125" style="3" customWidth="1"/>
    <col min="10" max="10" width="10.25" style="3" customWidth="1"/>
    <col min="11" max="11" width="10.625" style="3" customWidth="1"/>
    <col min="12" max="12" width="11.625" style="3" customWidth="1"/>
    <col min="13" max="16384" width="9" style="3"/>
  </cols>
  <sheetData>
    <row r="1" s="1" customFormat="1" ht="27" customHeight="1" spans="1:4">
      <c r="A1" s="5" t="s">
        <v>273</v>
      </c>
      <c r="B1" s="5"/>
      <c r="C1" s="6"/>
      <c r="D1" s="5"/>
    </row>
    <row r="2" s="1" customFormat="1" customHeight="1" spans="1:4">
      <c r="A2" s="7"/>
      <c r="B2" s="8"/>
      <c r="C2" s="9"/>
      <c r="D2" s="10" t="s">
        <v>18</v>
      </c>
    </row>
    <row r="3" s="2" customFormat="1" customHeight="1" spans="1:4">
      <c r="A3" s="11" t="s">
        <v>274</v>
      </c>
      <c r="B3" s="11" t="s">
        <v>275</v>
      </c>
      <c r="C3" s="12" t="s">
        <v>276</v>
      </c>
      <c r="D3" s="13" t="s">
        <v>277</v>
      </c>
    </row>
    <row r="4" s="2" customFormat="1" customHeight="1" spans="1:4">
      <c r="A4" s="14" t="s">
        <v>278</v>
      </c>
      <c r="B4" s="15" t="s">
        <v>279</v>
      </c>
      <c r="C4" s="16">
        <v>8.66</v>
      </c>
      <c r="D4" s="17"/>
    </row>
    <row r="5" s="2" customFormat="1" customHeight="1" spans="1:4">
      <c r="A5" s="14"/>
      <c r="B5" s="15" t="s">
        <v>280</v>
      </c>
      <c r="C5" s="16">
        <v>9.5</v>
      </c>
      <c r="D5" s="17"/>
    </row>
    <row r="6" s="2" customFormat="1" customHeight="1" spans="1:4">
      <c r="A6" s="14"/>
      <c r="B6" s="15" t="s">
        <v>281</v>
      </c>
      <c r="C6" s="16">
        <v>0.3</v>
      </c>
      <c r="D6" s="17"/>
    </row>
    <row r="7" s="2" customFormat="1" customHeight="1" spans="1:4">
      <c r="A7" s="14"/>
      <c r="B7" s="15" t="s">
        <v>282</v>
      </c>
      <c r="C7" s="16">
        <v>0.92</v>
      </c>
      <c r="D7" s="17"/>
    </row>
    <row r="8" s="2" customFormat="1" customHeight="1" spans="1:4">
      <c r="A8" s="14"/>
      <c r="B8" s="15" t="s">
        <v>283</v>
      </c>
      <c r="C8" s="16">
        <v>0.98</v>
      </c>
      <c r="D8" s="17"/>
    </row>
    <row r="9" s="2" customFormat="1" customHeight="1" spans="1:4">
      <c r="A9" s="14"/>
      <c r="B9" s="15" t="s">
        <v>284</v>
      </c>
      <c r="C9" s="16">
        <v>3.8</v>
      </c>
      <c r="D9" s="17"/>
    </row>
    <row r="10" s="2" customFormat="1" customHeight="1" spans="1:4">
      <c r="A10" s="14"/>
      <c r="B10" s="15" t="s">
        <v>285</v>
      </c>
      <c r="C10" s="16">
        <v>100</v>
      </c>
      <c r="D10" s="17"/>
    </row>
    <row r="11" s="2" customFormat="1" customHeight="1" spans="1:4">
      <c r="A11" s="14"/>
      <c r="B11" s="15" t="s">
        <v>286</v>
      </c>
      <c r="C11" s="16">
        <v>0.94</v>
      </c>
      <c r="D11" s="17"/>
    </row>
    <row r="12" s="2" customFormat="1" customHeight="1" spans="1:4">
      <c r="A12" s="14"/>
      <c r="B12" s="15" t="s">
        <v>287</v>
      </c>
      <c r="C12" s="16">
        <v>0.19</v>
      </c>
      <c r="D12" s="17"/>
    </row>
    <row r="13" s="2" customFormat="1" customHeight="1" spans="1:4">
      <c r="A13" s="14"/>
      <c r="B13" s="15" t="s">
        <v>288</v>
      </c>
      <c r="C13" s="16">
        <v>5</v>
      </c>
      <c r="D13" s="17"/>
    </row>
    <row r="14" s="2" customFormat="1" customHeight="1" spans="1:4">
      <c r="A14" s="14"/>
      <c r="B14" s="15" t="s">
        <v>289</v>
      </c>
      <c r="C14" s="16">
        <v>0.5</v>
      </c>
      <c r="D14" s="17"/>
    </row>
    <row r="15" s="2" customFormat="1" customHeight="1" spans="1:4">
      <c r="A15" s="14"/>
      <c r="B15" s="15" t="s">
        <v>290</v>
      </c>
      <c r="C15" s="16">
        <v>2</v>
      </c>
      <c r="D15" s="17"/>
    </row>
    <row r="16" s="2" customFormat="1" customHeight="1" spans="1:4">
      <c r="A16" s="14"/>
      <c r="B16" s="15" t="s">
        <v>291</v>
      </c>
      <c r="C16" s="16">
        <v>0.5</v>
      </c>
      <c r="D16" s="17"/>
    </row>
    <row r="17" s="2" customFormat="1" customHeight="1" spans="1:4">
      <c r="A17" s="14"/>
      <c r="B17" s="15" t="s">
        <v>292</v>
      </c>
      <c r="C17" s="16">
        <v>4.7</v>
      </c>
      <c r="D17" s="17"/>
    </row>
    <row r="18" s="2" customFormat="1" customHeight="1" spans="1:4">
      <c r="A18" s="14"/>
      <c r="B18" s="15" t="s">
        <v>293</v>
      </c>
      <c r="C18" s="16">
        <v>9.46</v>
      </c>
      <c r="D18" s="17"/>
    </row>
    <row r="19" s="2" customFormat="1" customHeight="1" spans="1:4">
      <c r="A19" s="14"/>
      <c r="B19" s="15" t="s">
        <v>294</v>
      </c>
      <c r="C19" s="16">
        <v>0.81</v>
      </c>
      <c r="D19" s="17"/>
    </row>
    <row r="20" s="2" customFormat="1" customHeight="1" spans="1:4">
      <c r="A20" s="14"/>
      <c r="B20" s="15" t="s">
        <v>295</v>
      </c>
      <c r="C20" s="16">
        <v>6.1</v>
      </c>
      <c r="D20" s="17"/>
    </row>
    <row r="21" s="2" customFormat="1" customHeight="1" spans="1:4">
      <c r="A21" s="14"/>
      <c r="B21" s="15" t="s">
        <v>296</v>
      </c>
      <c r="C21" s="16">
        <v>0.3</v>
      </c>
      <c r="D21" s="17"/>
    </row>
    <row r="22" s="2" customFormat="1" ht="15.6" spans="1:4">
      <c r="A22" s="14"/>
      <c r="B22" s="15" t="s">
        <v>297</v>
      </c>
      <c r="C22" s="16">
        <v>2.76</v>
      </c>
      <c r="D22" s="17"/>
    </row>
    <row r="23" s="2" customFormat="1" customHeight="1" spans="1:4">
      <c r="A23" s="14" t="s">
        <v>298</v>
      </c>
      <c r="B23" s="15" t="s">
        <v>299</v>
      </c>
      <c r="C23" s="16">
        <v>1.98</v>
      </c>
      <c r="D23" s="17"/>
    </row>
    <row r="24" s="2" customFormat="1" customHeight="1" spans="1:4">
      <c r="A24" s="14"/>
      <c r="B24" s="15" t="s">
        <v>300</v>
      </c>
      <c r="C24" s="16">
        <v>5</v>
      </c>
      <c r="D24" s="17"/>
    </row>
    <row r="25" s="2" customFormat="1" customHeight="1" spans="1:4">
      <c r="A25" s="15" t="s">
        <v>301</v>
      </c>
      <c r="B25" s="15" t="s">
        <v>302</v>
      </c>
      <c r="C25" s="18">
        <v>3.65</v>
      </c>
      <c r="D25" s="17"/>
    </row>
    <row r="26" s="2" customFormat="1" customHeight="1" spans="1:4">
      <c r="A26" s="15"/>
      <c r="B26" s="15" t="s">
        <v>303</v>
      </c>
      <c r="C26" s="18">
        <v>0.6</v>
      </c>
      <c r="D26" s="17"/>
    </row>
    <row r="27" s="2" customFormat="1" customHeight="1" spans="1:4">
      <c r="A27" s="15"/>
      <c r="B27" s="15" t="s">
        <v>304</v>
      </c>
      <c r="C27" s="18">
        <v>0.16</v>
      </c>
      <c r="D27" s="17"/>
    </row>
    <row r="28" s="2" customFormat="1" customHeight="1" spans="1:4">
      <c r="A28" s="15"/>
      <c r="B28" s="15" t="s">
        <v>305</v>
      </c>
      <c r="C28" s="18">
        <v>6.22</v>
      </c>
      <c r="D28" s="17"/>
    </row>
    <row r="29" s="2" customFormat="1" customHeight="1" spans="1:4">
      <c r="A29" s="15"/>
      <c r="B29" s="15" t="s">
        <v>306</v>
      </c>
      <c r="C29" s="18">
        <v>3.97</v>
      </c>
      <c r="D29" s="17"/>
    </row>
    <row r="30" s="2" customFormat="1" customHeight="1" spans="1:4">
      <c r="A30" s="15"/>
      <c r="B30" s="15" t="s">
        <v>307</v>
      </c>
      <c r="C30" s="18">
        <v>0.2</v>
      </c>
      <c r="D30" s="17"/>
    </row>
    <row r="31" s="2" customFormat="1" customHeight="1" spans="1:4">
      <c r="A31" s="15" t="s">
        <v>308</v>
      </c>
      <c r="B31" s="15" t="s">
        <v>309</v>
      </c>
      <c r="C31" s="16">
        <v>0.24</v>
      </c>
      <c r="D31" s="17"/>
    </row>
    <row r="32" s="2" customFormat="1" customHeight="1" spans="1:4">
      <c r="A32" s="15" t="s">
        <v>310</v>
      </c>
      <c r="B32" s="15" t="s">
        <v>311</v>
      </c>
      <c r="C32" s="16">
        <v>5</v>
      </c>
      <c r="D32" s="17"/>
    </row>
    <row r="33" s="2" customFormat="1" customHeight="1" spans="1:4">
      <c r="A33" s="15"/>
      <c r="B33" s="15" t="s">
        <v>312</v>
      </c>
      <c r="C33" s="16">
        <v>12.97</v>
      </c>
      <c r="D33" s="17"/>
    </row>
    <row r="34" s="2" customFormat="1" customHeight="1" spans="1:4">
      <c r="A34" s="15"/>
      <c r="B34" s="15" t="s">
        <v>313</v>
      </c>
      <c r="C34" s="16">
        <v>0.56</v>
      </c>
      <c r="D34" s="17"/>
    </row>
    <row r="35" s="2" customFormat="1" customHeight="1" spans="1:4">
      <c r="A35" s="15"/>
      <c r="B35" s="15" t="s">
        <v>314</v>
      </c>
      <c r="C35" s="16">
        <v>2.49</v>
      </c>
      <c r="D35" s="17"/>
    </row>
    <row r="36" s="2" customFormat="1" customHeight="1" spans="1:4">
      <c r="A36" s="15"/>
      <c r="B36" s="15" t="s">
        <v>315</v>
      </c>
      <c r="C36" s="16">
        <v>24.25</v>
      </c>
      <c r="D36" s="17"/>
    </row>
    <row r="37" s="2" customFormat="1" customHeight="1" spans="1:4">
      <c r="A37" s="15"/>
      <c r="B37" s="15" t="s">
        <v>316</v>
      </c>
      <c r="C37" s="16">
        <v>37.14</v>
      </c>
      <c r="D37" s="17"/>
    </row>
    <row r="38" s="2" customFormat="1" customHeight="1" spans="1:4">
      <c r="A38" s="15"/>
      <c r="B38" s="15" t="s">
        <v>317</v>
      </c>
      <c r="C38" s="16">
        <v>3.56</v>
      </c>
      <c r="D38" s="17"/>
    </row>
    <row r="39" s="2" customFormat="1" customHeight="1" spans="1:4">
      <c r="A39" s="15"/>
      <c r="B39" s="15" t="s">
        <v>318</v>
      </c>
      <c r="C39" s="16">
        <v>4.1</v>
      </c>
      <c r="D39" s="17"/>
    </row>
    <row r="40" s="2" customFormat="1" customHeight="1" spans="1:4">
      <c r="A40" s="15" t="s">
        <v>319</v>
      </c>
      <c r="B40" s="15" t="s">
        <v>320</v>
      </c>
      <c r="C40" s="18">
        <v>19</v>
      </c>
      <c r="D40" s="17"/>
    </row>
    <row r="41" s="2" customFormat="1" customHeight="1" spans="1:4">
      <c r="A41" s="15" t="s">
        <v>321</v>
      </c>
      <c r="B41" s="15" t="s">
        <v>322</v>
      </c>
      <c r="C41" s="18">
        <v>1</v>
      </c>
      <c r="D41" s="17"/>
    </row>
    <row r="42" s="2" customFormat="1" customHeight="1" spans="1:4">
      <c r="A42" s="19" t="s">
        <v>323</v>
      </c>
      <c r="B42" s="15"/>
      <c r="C42" s="16">
        <f>SUM(C4:C41)</f>
        <v>289.51</v>
      </c>
      <c r="D42" s="17"/>
    </row>
  </sheetData>
  <mergeCells count="1">
    <mergeCell ref="A1:D1"/>
  </mergeCells>
  <printOptions horizontalCentered="1"/>
  <pageMargins left="0.432638888888889" right="0.354166666666667" top="0.471527777777778" bottom="0.55" header="0.313888888888889" footer="0.275"/>
  <pageSetup paperSize="9" firstPageNumber="10" fitToHeight="0" orientation="landscape" blackAndWhite="1" useFirstPageNumber="1"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vt:lpstr>
      <vt:lpstr>目录</vt:lpstr>
      <vt:lpstr>表一公共预算收支表</vt:lpstr>
      <vt:lpstr>表二公共预算支出经济分类调整表</vt:lpstr>
      <vt:lpstr>表三政府性基金收支调整表</vt:lpstr>
      <vt:lpstr>表四国有资本经营预算收支调整表（本表乡镇为空）</vt:lpstr>
      <vt:lpstr>表五社会保险基金收支调整表（本表乡镇为空） </vt:lpstr>
      <vt:lpstr>表六一般公共预算支出县级项目变动表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lhxr</cp:lastModifiedBy>
  <cp:revision>1</cp:revision>
  <dcterms:created xsi:type="dcterms:W3CDTF">1996-12-17T01:32:00Z</dcterms:created>
  <cp:lastPrinted>2021-11-03T06:58:00Z</cp:lastPrinted>
  <dcterms:modified xsi:type="dcterms:W3CDTF">2026-02-27T07:35:55Z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KSOReadingLayout">
    <vt:bool>true</vt:bool>
  </property>
  <property fmtid="{D5CDD505-2E9C-101B-9397-08002B2CF9AE}" pid="4" name="ICV">
    <vt:lpwstr>BFA4B606D1264DA5AF7DA88EDF0748D4</vt:lpwstr>
  </property>
</Properties>
</file>