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845" firstSheet="14"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definedNames>
    <definedName name="_xlnm._FilterDatabase" localSheetId="6" hidden="1">部门基本支出预算表04!$A$7:$W$50</definedName>
    <definedName name="_xlnm._FilterDatabase" localSheetId="7" hidden="1">'部门项目支出预算表05-1'!$A$7:$W$7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<sst xmlns="http://schemas.openxmlformats.org/spreadsheetml/2006/main" count="1806" uniqueCount="479">
  <si>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</si>
  <si>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</si>
  <si>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</si>
  <si>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</si>
  <si>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</si>
  <si>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</si>
  <si>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</si>
  <si>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</si>
  <si>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</si>
  <si>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</si>
  <si>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</si>
  <si>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</si>
  <si>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</si>
  <si>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</si>
  <si>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</si>
  <si>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</si>
  <si>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</si>
  <si>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</si>
  <si>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</si>
  <si>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</si>
  <si>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</si>
  <si>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</si>
  <si>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</si>
  <si>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</si>
  <si>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</si>
  <si>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</si>
  <si>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</si>
  <si>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</si>
  <si>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</si>
  <si>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</si>
  <si>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</si>
  <si>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</si>
  <si>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</si>
  <si>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</si>
  <si>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</si>
  <si>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</si>
  <si>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</si>
  <si>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</si>
  <si>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</si>
  <si>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</si>
  <si>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</si>
  <si>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</si>
  <si>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</si>
  <si>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</si>
  <si>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</si>
  <si>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101001</t>
  </si>
  <si>
    <t>梁河县人民政府办公室</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</si>
  <si>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</si>
  <si>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</si>
  <si>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</si>
  <si>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</si>
  <si>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</si>
  <si>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</si>
  <si>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</si>
  <si>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</si>
  <si>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</si>
  <si>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</si>
  <si>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</si>
  <si>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</si>
  <si>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</si>
  <si>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</si>
  <si>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</si>
  <si>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</si>
  <si>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</si>
  <si>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</si>
  <si>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</si>
  <si>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</si>
  <si>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</si>
  <si>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</si>
  <si>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</si>
  <si>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</si>
  <si>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</si>
  <si>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</si>
  <si>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</si>
  <si>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</si>
  <si>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</si>
  <si>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</si>
  <si>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</si>
  <si>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</si>
  <si>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</si>
  <si>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2010302</t>
  </si>
  <si>
    <t>一般行政管理事务</t>
  </si>
  <si>
    <t>2010399</t>
  </si>
  <si>
    <t>其他政府办公厅（室）及相关机构事务支出</t>
  </si>
  <si>
    <t>20132</t>
  </si>
  <si>
    <t>组织事务</t>
  </si>
  <si>
    <t>2013299</t>
  </si>
  <si>
    <t>其他组织事务支出</t>
  </si>
  <si>
    <t>20136</t>
  </si>
  <si>
    <t>其他共产党事务支出</t>
  </si>
  <si>
    <t>2013699</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</si>
  <si>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</si>
  <si>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</si>
  <si>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</si>
  <si>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</si>
  <si>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</si>
  <si>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</si>
  <si>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</si>
  <si>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</si>
  <si>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</si>
  <si>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</si>
  <si>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</si>
  <si>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</si>
  <si>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</si>
  <si>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</si>
  <si>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</si>
  <si>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</si>
  <si>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</si>
  <si>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</si>
  <si>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</si>
  <si>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</si>
  <si>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</si>
  <si>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</si>
  <si>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</si>
  <si>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</si>
  <si>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</si>
  <si>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</si>
  <si>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</si>
  <si>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</si>
  <si>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</si>
  <si>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</si>
  <si>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</si>
  <si>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</si>
  <si>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</si>
  <si>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</si>
  <si>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</si>
  <si>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</si>
  <si>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</si>
  <si>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</si>
  <si>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</si>
  <si>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</si>
  <si>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</si>
  <si>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</si>
  <si>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</si>
  <si>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</si>
  <si>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</si>
  <si>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</si>
  <si>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</si>
  <si>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</si>
  <si>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</si>
  <si>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</si>
  <si>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</si>
  <si>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</si>
  <si>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</si>
  <si>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</si>
  <si>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</si>
  <si>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</si>
  <si>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</si>
  <si>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</si>
  <si>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</si>
  <si>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</si>
  <si>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</si>
  <si>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</si>
  <si>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</si>
  <si>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</si>
  <si>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</si>
  <si>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</si>
  <si>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</si>
  <si>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</si>
  <si>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</si>
  <si>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</si>
  <si>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</si>
  <si>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</si>
  <si>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</si>
  <si>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</si>
  <si>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</si>
  <si>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</si>
  <si>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</si>
  <si>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</si>
  <si>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</si>
  <si>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</si>
  <si>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</si>
  <si>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</si>
  <si>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533122210000000011322</t>
  </si>
  <si>
    <t>行政人员支出工资</t>
  </si>
  <si>
    <t>30101</t>
  </si>
  <si>
    <t>基本工资</t>
  </si>
  <si>
    <t>30102</t>
  </si>
  <si>
    <t>津贴补贴</t>
  </si>
  <si>
    <t>30103</t>
  </si>
  <si>
    <t>奖金</t>
  </si>
  <si>
    <t>533122231100001449918</t>
  </si>
  <si>
    <t>行政绩效奖励</t>
  </si>
  <si>
    <t>533122251100003749552</t>
  </si>
  <si>
    <t>机关事业单位基本养老保险缴费</t>
  </si>
  <si>
    <t>30108</t>
  </si>
  <si>
    <t>533122210000000011329</t>
  </si>
  <si>
    <t>职工基本医疗保险缴费</t>
  </si>
  <si>
    <t>30110</t>
  </si>
  <si>
    <t>533122210000000011328</t>
  </si>
  <si>
    <t>失业保险</t>
  </si>
  <si>
    <t>30112</t>
  </si>
  <si>
    <t>其他社会保障缴费</t>
  </si>
  <si>
    <t>533122210000000011327</t>
  </si>
  <si>
    <t>生育保险</t>
  </si>
  <si>
    <t>533122241100002265772</t>
  </si>
  <si>
    <t>大病保险费</t>
  </si>
  <si>
    <t>533122210000000012085</t>
  </si>
  <si>
    <t>残疾人就业保障金财政分担部分</t>
  </si>
  <si>
    <t>533122251100003749511</t>
  </si>
  <si>
    <t>工伤保险</t>
  </si>
  <si>
    <t>533122210000000011331</t>
  </si>
  <si>
    <t>30113</t>
  </si>
  <si>
    <t>533122221100000293680</t>
  </si>
  <si>
    <t>临时人员（州县出台政策）</t>
  </si>
  <si>
    <t>30199</t>
  </si>
  <si>
    <t>其他工资福利支出</t>
  </si>
  <si>
    <t>533122210000000014730</t>
  </si>
  <si>
    <t>党报党刊</t>
  </si>
  <si>
    <t>30201</t>
  </si>
  <si>
    <t>办公费</t>
  </si>
  <si>
    <t>533122210000000011698</t>
  </si>
  <si>
    <t>老干支部工作经费</t>
  </si>
  <si>
    <t>30299</t>
  </si>
  <si>
    <t>其他商品和服务支出</t>
  </si>
  <si>
    <t>533122241100002265795</t>
  </si>
  <si>
    <t>基层党组织开展活动经费</t>
  </si>
  <si>
    <t>533122261100005018792</t>
  </si>
  <si>
    <t>公用经费安排的其他工资福利支出</t>
  </si>
  <si>
    <t>30114</t>
  </si>
  <si>
    <t>医疗费</t>
  </si>
  <si>
    <t>533122221100000293702</t>
  </si>
  <si>
    <t>公用经费安排的工会经费</t>
  </si>
  <si>
    <t>30228</t>
  </si>
  <si>
    <t>工会经费</t>
  </si>
  <si>
    <t>533122221100000389108</t>
  </si>
  <si>
    <t>公用经费安排的公务接待费</t>
  </si>
  <si>
    <t>30217</t>
  </si>
  <si>
    <t>533122210000000011339</t>
  </si>
  <si>
    <t>一般公用经费</t>
  </si>
  <si>
    <t>30205</t>
  </si>
  <si>
    <t>水费</t>
  </si>
  <si>
    <t>30206</t>
  </si>
  <si>
    <t>电费</t>
  </si>
  <si>
    <t>31002</t>
  </si>
  <si>
    <t>办公设备购置</t>
  </si>
  <si>
    <t>30213</t>
  </si>
  <si>
    <t>维修（护）费</t>
  </si>
  <si>
    <t>30211</t>
  </si>
  <si>
    <t>差旅费</t>
  </si>
  <si>
    <t>30227</t>
  </si>
  <si>
    <t>委托业务费</t>
  </si>
  <si>
    <t>533122210000000011338</t>
  </si>
  <si>
    <t>退休公用经费</t>
  </si>
  <si>
    <t>533122210000000011337</t>
  </si>
  <si>
    <t>533122241100002265794</t>
  </si>
  <si>
    <t>挂职干部公务交通补贴</t>
  </si>
  <si>
    <t>30239</t>
  </si>
  <si>
    <t>其他交通费用</t>
  </si>
  <si>
    <t>533122210000000011336</t>
  </si>
  <si>
    <t>公务交通补贴</t>
  </si>
  <si>
    <t>533122241100002265793</t>
  </si>
  <si>
    <t>老干支部书记、委员补助</t>
  </si>
  <si>
    <t>30305</t>
  </si>
  <si>
    <t>生活补助</t>
  </si>
  <si>
    <t>533122210000000011332</t>
  </si>
  <si>
    <t>大学生公益性岗位工资及社会保险缴费县级配套</t>
  </si>
  <si>
    <t>533122251100003749555</t>
  </si>
  <si>
    <t>驻村工作队员工作经费</t>
  </si>
  <si>
    <t>533122210000000012087</t>
  </si>
  <si>
    <t>县直单位机关党组织工作经费</t>
  </si>
  <si>
    <t>533122210000000011335</t>
  </si>
  <si>
    <t>退休人员建房费</t>
  </si>
  <si>
    <t>30302</t>
  </si>
  <si>
    <t>退休费</t>
  </si>
  <si>
    <t>预算05-1表</t>
  </si>
  <si>
    <t>项目分类</t>
  </si>
  <si>
    <t>项目单位</t>
  </si>
  <si>
    <t>经济科目编码</t>
  </si>
  <si>
    <t>经济科目名称</t>
  </si>
  <si>
    <t>本年拨款</t>
  </si>
  <si>
    <t>其中：本次下达</t>
  </si>
  <si>
    <t>打私工作经费</t>
  </si>
  <si>
    <t>专项业务类</t>
  </si>
  <si>
    <t>533122200000000000684</t>
  </si>
  <si>
    <t>30202</t>
  </si>
  <si>
    <t>印刷费</t>
  </si>
  <si>
    <t>单位资金安排（陈绍林）维护烟叶收购秩序经费</t>
  </si>
  <si>
    <t>533122221100000694755</t>
  </si>
  <si>
    <t>单位资金安排（余文龙）2020年涉烟工作经费</t>
  </si>
  <si>
    <t>533122210000000016530</t>
  </si>
  <si>
    <t>单位资金安排（余文龙）烟草打私经费</t>
  </si>
  <si>
    <t>533122210000000016523</t>
  </si>
  <si>
    <t>单位资金安排办公室工作经费</t>
  </si>
  <si>
    <t>533122210000000016536</t>
  </si>
  <si>
    <t>30204</t>
  </si>
  <si>
    <t>手续费</t>
  </si>
  <si>
    <t>单位资金安排的个人所得税代扣代缴手续费经费</t>
  </si>
  <si>
    <t>事业发展类</t>
  </si>
  <si>
    <t>533122251100004267534</t>
  </si>
  <si>
    <t>30240</t>
  </si>
  <si>
    <t>税金及附加费用</t>
  </si>
  <si>
    <t>单位资金安排的工作经费</t>
  </si>
  <si>
    <t>533122231100002419886</t>
  </si>
  <si>
    <t>法律顾问聘用经费</t>
  </si>
  <si>
    <t>533122261100005056182</t>
  </si>
  <si>
    <t>机关事业单位职工遗属生活补助资金</t>
  </si>
  <si>
    <t>民生类</t>
  </si>
  <si>
    <t>533122261100005051910</t>
  </si>
  <si>
    <t>梁河县人民政府挂图作战项目经费</t>
  </si>
  <si>
    <t>533122221100000284177</t>
  </si>
  <si>
    <t>梁河县人民政府门户网站维护经费</t>
  </si>
  <si>
    <t>533122200000000000640</t>
  </si>
  <si>
    <t>外事经费</t>
  </si>
  <si>
    <t>533122200000000000581</t>
  </si>
  <si>
    <t>信息化建设工作经费</t>
  </si>
  <si>
    <t>533122200000000000612</t>
  </si>
  <si>
    <t>30207</t>
  </si>
  <si>
    <t>邮电费</t>
  </si>
  <si>
    <t>应急经费</t>
  </si>
  <si>
    <t>533122200000000000685</t>
  </si>
  <si>
    <t>政府挂职领导工作经费</t>
  </si>
  <si>
    <t>533122200000000000613</t>
  </si>
  <si>
    <t>30215</t>
  </si>
  <si>
    <t>会议费</t>
  </si>
  <si>
    <t>政务督查工作经费</t>
  </si>
  <si>
    <t>533122200000000000687</t>
  </si>
  <si>
    <t>预算05-2表</t>
  </si>
  <si>
    <t>单位名称、项目名称</t>
  </si>
  <si>
    <t>项目年度绩效目标</t>
  </si>
  <si>
    <t>一级指标</t>
  </si>
  <si>
    <t>二级指标</t>
  </si>
  <si>
    <t>三级指标</t>
  </si>
  <si>
    <t>指标性质</t>
  </si>
  <si>
    <t>指标值</t>
  </si>
  <si>
    <t>度量单位</t>
  </si>
  <si>
    <t>指标属性</t>
  </si>
  <si>
    <t>指标内容</t>
  </si>
  <si>
    <t>做好应急值班值守，做好突发事件的应急处置；做好特别重大、重大、较大突发事件及敏感性信息及时报送；建立突发事件信息发布制度，并能准确、及时向新闻媒体公开有关信息。</t>
  </si>
  <si>
    <t>产出指标</t>
  </si>
  <si>
    <t>数量指标</t>
  </si>
  <si>
    <t>应急值班</t>
  </si>
  <si>
    <t>&gt;=</t>
  </si>
  <si>
    <t>人次/年</t>
  </si>
  <si>
    <t>定量指标</t>
  </si>
  <si>
    <t>时效指标</t>
  </si>
  <si>
    <t>项目完成时间</t>
  </si>
  <si>
    <t>=</t>
  </si>
  <si>
    <t>2026年12月</t>
  </si>
  <si>
    <t>定性指标</t>
  </si>
  <si>
    <t>效益指标</t>
  </si>
  <si>
    <t>社会效益</t>
  </si>
  <si>
    <t>做好突发事件预防与应急处置工作</t>
  </si>
  <si>
    <t>维护社会稳定</t>
  </si>
  <si>
    <t>满意度指标</t>
  </si>
  <si>
    <t>服务对象满意度</t>
  </si>
  <si>
    <t>90</t>
  </si>
  <si>
    <t>%</t>
  </si>
  <si>
    <t>立足专项打击，深化综合整治，针对成品油、洋垃圾、农产品、重点涉税商品、涉毒涉枪以及象牙等濒危动植物走私活动，综合施策、持续发力，实现有效管控。</t>
  </si>
  <si>
    <t>接收处置案件</t>
  </si>
  <si>
    <t>50</t>
  </si>
  <si>
    <t>件</t>
  </si>
  <si>
    <t>严厉打击偶蹄动物及冻品走私</t>
  </si>
  <si>
    <t>保障食品安全</t>
  </si>
  <si>
    <t>群众满意度</t>
  </si>
  <si>
    <t>更好的落实2026年县政府重大决策和领导交办的其他事项，促进梁河县域经济更好的发展。</t>
  </si>
  <si>
    <t>因公外出考察、学习、对接工作等</t>
  </si>
  <si>
    <t>人次</t>
  </si>
  <si>
    <t>落实政府决策和领导交办工作事项</t>
  </si>
  <si>
    <t>更好地落实</t>
  </si>
  <si>
    <t>按时按质完成2026年各项工作任务</t>
  </si>
  <si>
    <t>因公外出对接工作、调研、学习等</t>
  </si>
  <si>
    <t>部门运转情况</t>
  </si>
  <si>
    <t>正常运转</t>
  </si>
  <si>
    <t>完成全年工作任务，确保工作有序进行</t>
  </si>
  <si>
    <t>购买办公用品</t>
  </si>
  <si>
    <t>80</t>
  </si>
  <si>
    <t>件（个、台）</t>
  </si>
  <si>
    <t>部门运转</t>
  </si>
  <si>
    <t>对县政府常务会议、县政府党组会议的重大决策、重要文件及有关材料的起草、修订提供法律意见；参与政府制定党内及行政法规草案和规范性文件送审稿起草、论证、合法性审查，参与相应的备案审查相关工作；参与政府合作项目的洽谈，协助起草、修改重要的法律文书或者以政府为一方当事人的重大合同；参与全面深化改革事项的咨询论证。</t>
  </si>
  <si>
    <t>法律顾问服务时间</t>
  </si>
  <si>
    <t>月</t>
  </si>
  <si>
    <t>规范行政决策开展决策合法性审查</t>
  </si>
  <si>
    <t>避免决策失误</t>
  </si>
  <si>
    <t>规范行政决策，开展决策合法性审查</t>
  </si>
  <si>
    <t>保障2026年梁河县政府门户网站稳定运行，不出现重大事故；保障梁河县信息公开平台稳定运行，不出现重大事故；保障网站按国家级省级要求对栏目内容进行调整，以通过各项检查。</t>
  </si>
  <si>
    <t>维护政府门户网站时间</t>
  </si>
  <si>
    <t>维护政府门户网站稳定运行</t>
  </si>
  <si>
    <t>保障政府信息安全公开</t>
  </si>
  <si>
    <t>杨金秀、蔺以芝2人遗属补助</t>
  </si>
  <si>
    <t>发放遗属补助人数</t>
  </si>
  <si>
    <t>人</t>
  </si>
  <si>
    <t>发放杨金秀、蔺以芝2人遗属补助</t>
  </si>
  <si>
    <t>遗属生活补助增加</t>
  </si>
  <si>
    <t>逐年有效增加</t>
  </si>
  <si>
    <t>补助对象满意度</t>
  </si>
  <si>
    <t>95</t>
  </si>
  <si>
    <t>充分利用信息化手段为本单位的主要业务提供有效支持，更新电脑、打印机等办公设备，支付办公OA费及网络费，保证工作正常运转。</t>
  </si>
  <si>
    <t>支付办公OA费及网络费</t>
  </si>
  <si>
    <t>通过信息化手段提升工作效能</t>
  </si>
  <si>
    <t>有效提升</t>
  </si>
  <si>
    <t>手续费支出</t>
  </si>
  <si>
    <t>笔</t>
  </si>
  <si>
    <t>加快两地“友城”建设，促进双方经贸、人文交流，同时响应国家“一带一路”倡议，宣传中国友好外交政策。加强在梁缅籍人员的正面思想宣传，通过他们传递和弘扬中缅传统“胞波”情谊。</t>
  </si>
  <si>
    <t>开展在梁缅籍人员宣传教育活动</t>
  </si>
  <si>
    <t>加强两国经济往来和人文交流</t>
  </si>
  <si>
    <t>有效加强</t>
  </si>
  <si>
    <t>一方面认真做好《政府工作报告》目标任务分解落实，另一方面积极开展县政府重要会议议定事项和重大工作部署的分解落实。围绕县政府重要文件、重要会议、重大决策和领导批示，抓住督查重点线，尤其对县政府常务会、县政府专题会等会议确定事项坚持全方位、多角度地督查加强跟踪检查与督促，坚持在督查中发现问题、分析问题、反馈问题、解决问题。</t>
  </si>
  <si>
    <t>开展各类专项督查、检查</t>
  </si>
  <si>
    <t>次</t>
  </si>
  <si>
    <t>推进重点工作督查、落实督查时效</t>
  </si>
  <si>
    <t>有效推动重大决策实现</t>
  </si>
  <si>
    <t>按时按质完成全年各项工作任务</t>
  </si>
  <si>
    <t>通过搭建挂图作战系统平台，建立规范的项目基础信息库，提高项目推进、任务完成、科学决策和管理水平、完善科学有效的监管体系，对辖区内项目进行全面、实时、全程有效跟踪管理；对进一步转变政府职能、落实责任、改进工作作风、提高行政效率、确保工作落实、促进项目建设等发挥重要作用，为全县经济平稳较快发展创造良好的环境。</t>
  </si>
  <si>
    <t>搭建挂图作战系统平台</t>
  </si>
  <si>
    <t>1.00</t>
  </si>
  <si>
    <t>套</t>
  </si>
  <si>
    <t>搭建挂图作战系统平台1套</t>
  </si>
  <si>
    <t>推进重大项目发展</t>
  </si>
  <si>
    <t>有效推进</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</si>
  <si>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</si>
  <si>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</si>
  <si>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</si>
  <si>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</si>
  <si>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</si>
  <si>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</si>
  <si>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</si>
  <si>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</si>
  <si>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</si>
  <si>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</si>
  <si>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</si>
  <si>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</si>
  <si>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</si>
  <si>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</si>
  <si>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</si>
  <si>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</si>
  <si>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</si>
  <si>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</si>
  <si>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设备购置</t>
  </si>
  <si>
    <t>设备</t>
  </si>
  <si>
    <t>批次</t>
  </si>
  <si>
    <t>家具用具购置</t>
  </si>
  <si>
    <t>家具和用具</t>
  </si>
  <si>
    <t>复印纸采购</t>
  </si>
  <si>
    <t>复印纸</t>
  </si>
  <si>
    <t>办公用品</t>
  </si>
  <si>
    <t>家具用具采购</t>
  </si>
  <si>
    <t>预算08表</t>
  </si>
  <si>
    <t>政府购买服务项目</t>
  </si>
  <si>
    <t>政府购买服务目录</t>
  </si>
  <si>
    <t>门户网站维护服务</t>
  </si>
  <si>
    <t>B1001 机关信息系统开发与维护服务</t>
  </si>
  <si>
    <t>挂图作战项目</t>
  </si>
  <si>
    <t>法律顾问</t>
  </si>
  <si>
    <t>B0101 法律顾问服务</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</si>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</sst>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9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lignment horizontal="center" vertical="center" wrapText="1"/>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10.2857142857143" defaultRowHeight="15" customHeight="1" outlineLevelCol="3"/>
  <cols>
    <col min="1" max="4" width="33.2857142857143" customWidth="1"/>
  </cols>
  <sheetData>
    <row r="1" ht="18.75" customHeight="1" spans="1:4">
      <c r="A1" s="194"/>
      <c r="B1" s="194"/>
      <c r="C1" s="194"/>
      <c r="D1" s="195" t="s">
        <v>0</v>
      </c>
    </row>
    <row r="2" ht="42" customHeight="1" spans="1:4">
      <c r="A2" s="196" t="str">
        <f>"2026"&amp;"年部门财务收支预算总表"</f>
        <v>2026年部门财务收支预算总表</v>
      </c>
      <c r="B2" s="196"/>
      <c r="C2" s="196"/>
      <c r="D2" s="196"/>
    </row>
    <row r="3" ht="18.75" customHeight="1" spans="1:4">
      <c r="A3" s="194" t="str">
        <f>"单位名称："&amp;"梁河县人民政府办公室"</f>
        <v>单位名称：梁河县人民政府办公室</v>
      </c>
      <c r="B3" s="194"/>
      <c r="C3" s="197"/>
      <c r="D3" s="195" t="s">
        <v>1</v>
      </c>
    </row>
    <row r="4" ht="18.75" customHeight="1" spans="1:4">
      <c r="A4" s="153" t="s">
        <v>2</v>
      </c>
      <c r="B4" s="153"/>
      <c r="C4" s="153" t="s">
        <v>3</v>
      </c>
      <c r="D4" s="153"/>
    </row>
    <row r="5" ht="18.75" customHeight="1" spans="1:4">
      <c r="A5" s="153" t="s">
        <v>4</v>
      </c>
      <c r="B5" s="153" t="s">
        <v>5</v>
      </c>
      <c r="C5" s="153" t="s">
        <v>6</v>
      </c>
      <c r="D5" s="153" t="s">
        <v>5</v>
      </c>
    </row>
    <row r="6" ht="18.75" customHeight="1" spans="1:4">
      <c r="A6" s="151" t="s">
        <v>7</v>
      </c>
      <c r="B6" s="152">
        <v>7590854.15</v>
      </c>
      <c r="C6" s="151" t="str">
        <f>"一"&amp;"、"&amp;"一般公共服务支出"</f>
        <v>一、一般公共服务支出</v>
      </c>
      <c r="D6" s="152">
        <v>6426365.77</v>
      </c>
    </row>
    <row r="7" ht="18.75" customHeight="1" spans="1:4">
      <c r="A7" s="151" t="s">
        <v>8</v>
      </c>
      <c r="B7" s="152"/>
      <c r="C7" s="151" t="str">
        <f>"二"&amp;"、"&amp;"社会保障和就业支出"</f>
        <v>二、社会保障和就业支出</v>
      </c>
      <c r="D7" s="152">
        <v>652686.42</v>
      </c>
    </row>
    <row r="8" ht="18.75" customHeight="1" spans="1:4">
      <c r="A8" s="151" t="s">
        <v>9</v>
      </c>
      <c r="B8" s="152"/>
      <c r="C8" s="151" t="str">
        <f>"三"&amp;"、"&amp;"卫生健康支出"</f>
        <v>三、卫生健康支出</v>
      </c>
      <c r="D8" s="152">
        <v>239538.36</v>
      </c>
    </row>
    <row r="9" ht="18.75" customHeight="1" spans="1:4">
      <c r="A9" s="151" t="s">
        <v>10</v>
      </c>
      <c r="B9" s="152"/>
      <c r="C9" s="151" t="str">
        <f>"四"&amp;"、"&amp;"住房保障支出"</f>
        <v>四、住房保障支出</v>
      </c>
      <c r="D9" s="152">
        <v>417728.16</v>
      </c>
    </row>
    <row r="10" ht="18.75" customHeight="1" spans="1:4">
      <c r="A10" s="151" t="s">
        <v>11</v>
      </c>
      <c r="B10" s="152">
        <v>145464.56</v>
      </c>
      <c r="C10" s="151"/>
      <c r="D10" s="152"/>
    </row>
    <row r="11" ht="18.75" customHeight="1" spans="1:4">
      <c r="A11" s="151" t="s">
        <v>12</v>
      </c>
      <c r="B11" s="152"/>
      <c r="C11" s="151"/>
      <c r="D11" s="152"/>
    </row>
    <row r="12" ht="18.75" customHeight="1" spans="1:4">
      <c r="A12" s="151" t="s">
        <v>13</v>
      </c>
      <c r="B12" s="152"/>
      <c r="C12" s="151"/>
      <c r="D12" s="152"/>
    </row>
    <row r="13" ht="18.75" customHeight="1" spans="1:4">
      <c r="A13" s="151" t="s">
        <v>14</v>
      </c>
      <c r="B13" s="152"/>
      <c r="C13" s="151"/>
      <c r="D13" s="152"/>
    </row>
    <row r="14" ht="18.75" customHeight="1" spans="1:4">
      <c r="A14" s="151" t="s">
        <v>15</v>
      </c>
      <c r="B14" s="152"/>
      <c r="C14" s="151"/>
      <c r="D14" s="152"/>
    </row>
    <row r="15" ht="18.75" customHeight="1" spans="1:4">
      <c r="A15" s="151" t="s">
        <v>16</v>
      </c>
      <c r="B15" s="152">
        <v>145464.56</v>
      </c>
      <c r="C15" s="151"/>
      <c r="D15" s="152"/>
    </row>
    <row r="16" ht="18.75" customHeight="1" spans="1:4">
      <c r="A16" s="151"/>
      <c r="B16" s="152"/>
      <c r="C16" s="151"/>
      <c r="D16" s="152"/>
    </row>
    <row r="17" ht="18.75" customHeight="1" spans="1:4">
      <c r="A17" s="151"/>
      <c r="B17" s="152"/>
      <c r="C17" s="151"/>
      <c r="D17" s="152"/>
    </row>
    <row r="18" ht="18.75" customHeight="1" spans="1:4">
      <c r="A18" s="151"/>
      <c r="B18" s="152"/>
      <c r="C18" s="151"/>
      <c r="D18" s="152"/>
    </row>
    <row r="19" ht="18.75" customHeight="1" spans="1:4">
      <c r="A19" s="151"/>
      <c r="B19" s="152"/>
      <c r="C19" s="151"/>
      <c r="D19" s="152"/>
    </row>
    <row r="20" ht="18.75" customHeight="1" spans="1:4">
      <c r="A20" s="151"/>
      <c r="B20" s="152"/>
      <c r="C20" s="151"/>
      <c r="D20" s="152"/>
    </row>
    <row r="21" ht="18.75" customHeight="1" spans="1:4">
      <c r="A21" s="151"/>
      <c r="B21" s="152"/>
      <c r="C21" s="151"/>
      <c r="D21" s="152"/>
    </row>
    <row r="22" ht="18.75" customHeight="1" spans="1:4">
      <c r="A22" s="151"/>
      <c r="B22" s="152"/>
      <c r="C22" s="151"/>
      <c r="D22" s="152"/>
    </row>
    <row r="23" ht="18.75" customHeight="1" spans="1:4">
      <c r="A23" s="151"/>
      <c r="B23" s="152"/>
      <c r="C23" s="151"/>
      <c r="D23" s="152"/>
    </row>
    <row r="24" ht="18.75" customHeight="1" spans="1:4">
      <c r="A24" s="151"/>
      <c r="B24" s="152"/>
      <c r="C24" s="151"/>
      <c r="D24" s="152"/>
    </row>
    <row r="25" ht="18.75" customHeight="1" spans="1:4">
      <c r="A25" s="151"/>
      <c r="B25" s="152"/>
      <c r="C25" s="151"/>
      <c r="D25" s="152"/>
    </row>
    <row r="26" ht="18.75" customHeight="1" spans="1:4">
      <c r="A26" s="151"/>
      <c r="B26" s="152"/>
      <c r="C26" s="151"/>
      <c r="D26" s="152"/>
    </row>
    <row r="27" ht="18.75" customHeight="1" spans="1:4">
      <c r="A27" s="151"/>
      <c r="B27" s="152"/>
      <c r="C27" s="151"/>
      <c r="D27" s="152"/>
    </row>
    <row r="28" ht="18.75" customHeight="1" spans="1:4">
      <c r="A28" s="151"/>
      <c r="B28" s="152"/>
      <c r="C28" s="151"/>
      <c r="D28" s="152"/>
    </row>
    <row r="29" ht="18.75" customHeight="1" spans="1:4">
      <c r="A29" s="151"/>
      <c r="B29" s="152"/>
      <c r="C29" s="151"/>
      <c r="D29" s="152"/>
    </row>
    <row r="30" ht="18.75" customHeight="1" spans="1:4">
      <c r="A30" s="151"/>
      <c r="B30" s="152"/>
      <c r="C30" s="151"/>
      <c r="D30" s="152"/>
    </row>
    <row r="31" ht="18.75" customHeight="1" spans="1:4">
      <c r="A31" s="151"/>
      <c r="B31" s="152"/>
      <c r="C31" s="151"/>
      <c r="D31" s="152"/>
    </row>
    <row r="32" ht="18.75" customHeight="1" spans="1:4">
      <c r="A32" s="151" t="s">
        <v>17</v>
      </c>
      <c r="B32" s="152">
        <v>7736318.71</v>
      </c>
      <c r="C32" s="151" t="s">
        <v>18</v>
      </c>
      <c r="D32" s="152">
        <v>7736318.71</v>
      </c>
    </row>
    <row r="33" ht="18.75" customHeight="1" spans="1:4">
      <c r="A33" s="151" t="s">
        <v>19</v>
      </c>
      <c r="B33" s="152"/>
      <c r="C33" s="151" t="s">
        <v>20</v>
      </c>
      <c r="D33" s="152"/>
    </row>
    <row r="34" ht="18.75" customHeight="1" spans="1:4">
      <c r="A34" s="151" t="s">
        <v>21</v>
      </c>
      <c r="B34" s="152"/>
      <c r="C34" s="151" t="s">
        <v>21</v>
      </c>
      <c r="D34" s="152"/>
    </row>
    <row r="35" ht="18.75" customHeight="1" spans="1:4">
      <c r="A35" s="151" t="s">
        <v>22</v>
      </c>
      <c r="B35" s="152"/>
      <c r="C35" s="151" t="s">
        <v>23</v>
      </c>
      <c r="D35" s="152"/>
    </row>
    <row r="36" ht="18.75" customHeight="1" spans="1:4">
      <c r="A36" s="151" t="s">
        <v>24</v>
      </c>
      <c r="B36" s="152">
        <v>7736318.71</v>
      </c>
      <c r="C36" s="151" t="s">
        <v>25</v>
      </c>
      <c r="D36" s="152">
        <v>7736318.71</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1">
        <v>1</v>
      </c>
      <c r="B1" s="122">
        <v>0</v>
      </c>
      <c r="C1" s="121">
        <v>1</v>
      </c>
      <c r="D1" s="90"/>
      <c r="E1" s="90"/>
      <c r="F1" s="123" t="s">
        <v>410</v>
      </c>
    </row>
    <row r="2" ht="26.25" customHeight="1" spans="1:6">
      <c r="A2" s="124" t="str">
        <f>"2026"&amp;"年部门政府性基金预算支出预算表"</f>
        <v>2026年部门政府性基金预算支出预算表</v>
      </c>
      <c r="B2" s="124" t="s">
        <v>411</v>
      </c>
      <c r="C2" s="125"/>
      <c r="D2" s="126"/>
      <c r="E2" s="126"/>
      <c r="F2" s="126"/>
    </row>
    <row r="3" ht="13.5" customHeight="1" spans="1:6">
      <c r="A3" s="127" t="str">
        <f>"单位名称："&amp;"梁河县人民政府办公室"</f>
        <v>单位名称：梁河县人民政府办公室</v>
      </c>
      <c r="B3" s="127" t="s">
        <v>412</v>
      </c>
      <c r="C3" s="128"/>
      <c r="D3" s="90"/>
      <c r="E3" s="90"/>
      <c r="F3" s="123" t="s">
        <v>1</v>
      </c>
    </row>
    <row r="4" ht="19.5" customHeight="1" spans="1:6">
      <c r="A4" s="129" t="s">
        <v>150</v>
      </c>
      <c r="B4" s="130" t="s">
        <v>48</v>
      </c>
      <c r="C4" s="129" t="s">
        <v>49</v>
      </c>
      <c r="D4" s="12" t="s">
        <v>413</v>
      </c>
      <c r="E4" s="13"/>
      <c r="F4" s="14"/>
    </row>
    <row r="5" ht="18.75" customHeight="1" spans="1:6">
      <c r="A5" s="131"/>
      <c r="B5" s="132"/>
      <c r="C5" s="131"/>
      <c r="D5" s="70" t="s">
        <v>30</v>
      </c>
      <c r="E5" s="12" t="s">
        <v>52</v>
      </c>
      <c r="F5" s="70" t="s">
        <v>53</v>
      </c>
    </row>
    <row r="6" ht="18.75" customHeight="1" spans="1:6">
      <c r="A6" s="59"/>
      <c r="B6" s="133"/>
      <c r="C6" s="59"/>
      <c r="D6" s="35"/>
      <c r="E6" s="35"/>
      <c r="F6" s="35"/>
    </row>
    <row r="7" ht="21" customHeight="1" spans="1:6">
      <c r="A7" s="22"/>
      <c r="B7" s="22"/>
      <c r="C7" s="22"/>
      <c r="D7" s="84"/>
      <c r="E7" s="134"/>
      <c r="F7" s="134"/>
    </row>
    <row r="8" ht="21" customHeight="1" spans="1:6">
      <c r="A8" s="22"/>
      <c r="B8" s="22"/>
      <c r="C8" s="22"/>
      <c r="D8" s="135"/>
      <c r="E8" s="136"/>
      <c r="F8" s="136"/>
    </row>
    <row r="9" ht="18.75" customHeight="1" spans="1:6">
      <c r="A9" s="137" t="s">
        <v>414</v>
      </c>
      <c r="B9" s="137" t="s">
        <v>414</v>
      </c>
      <c r="C9" s="138" t="s">
        <v>414</v>
      </c>
      <c r="D9" s="84"/>
      <c r="E9" s="134"/>
      <c r="F9" s="134"/>
    </row>
    <row r="10" ht="18.75" customHeight="1" spans="1:6">
      <c r="A10" s="139" t="s">
        <v>415</v>
      </c>
      <c r="B10" s="139"/>
      <c r="C10" s="139"/>
      <c r="D10" s="140"/>
      <c r="E10" s="141"/>
      <c r="F10" s="141"/>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4"/>
  <sheetViews>
    <sheetView showZeros="0" topLeftCell="A9" workbookViewId="0">
      <selection activeCell="A1" sqref="A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1"/>
      <c r="P1" s="111"/>
      <c r="Q1" s="98" t="s">
        <v>416</v>
      </c>
    </row>
    <row r="2" ht="27.75" customHeight="1" spans="1:17">
      <c r="A2" s="99" t="str">
        <f>"2026"&amp;"年部门政府采购预算表"</f>
        <v>2026年部门政府采购预算表</v>
      </c>
      <c r="B2" s="29"/>
      <c r="C2" s="29"/>
      <c r="D2" s="29"/>
      <c r="E2" s="29"/>
      <c r="F2" s="29"/>
      <c r="G2" s="29"/>
      <c r="H2" s="29"/>
      <c r="I2" s="29"/>
      <c r="J2" s="29"/>
      <c r="K2" s="112"/>
      <c r="L2" s="29"/>
      <c r="M2" s="29"/>
      <c r="N2" s="29"/>
      <c r="O2" s="112"/>
      <c r="P2" s="112"/>
      <c r="Q2" s="29"/>
    </row>
    <row r="3" ht="18.75" customHeight="1" spans="1:17">
      <c r="A3" s="100" t="str">
        <f>"单位名称："&amp;"梁河县人民政府办公室"</f>
        <v>单位名称：梁河县人民政府办公室</v>
      </c>
      <c r="B3" s="32"/>
      <c r="C3" s="32"/>
      <c r="D3" s="32"/>
      <c r="E3" s="32"/>
      <c r="F3" s="32"/>
      <c r="G3" s="32"/>
      <c r="H3" s="32"/>
      <c r="I3" s="32"/>
      <c r="J3" s="32"/>
      <c r="K3" s="1"/>
      <c r="L3" s="1"/>
      <c r="M3" s="1"/>
      <c r="N3" s="1"/>
      <c r="O3" s="113"/>
      <c r="P3" s="113"/>
      <c r="Q3" s="120" t="s">
        <v>27</v>
      </c>
    </row>
    <row r="4" ht="15.75" customHeight="1" spans="1:17">
      <c r="A4" s="11" t="s">
        <v>417</v>
      </c>
      <c r="B4" s="101" t="s">
        <v>418</v>
      </c>
      <c r="C4" s="101" t="s">
        <v>419</v>
      </c>
      <c r="D4" s="101" t="s">
        <v>420</v>
      </c>
      <c r="E4" s="101" t="s">
        <v>421</v>
      </c>
      <c r="F4" s="101" t="s">
        <v>422</v>
      </c>
      <c r="G4" s="48" t="s">
        <v>157</v>
      </c>
      <c r="H4" s="48"/>
      <c r="I4" s="48"/>
      <c r="J4" s="48"/>
      <c r="K4" s="114"/>
      <c r="L4" s="48"/>
      <c r="M4" s="48"/>
      <c r="N4" s="48"/>
      <c r="O4" s="73"/>
      <c r="P4" s="114"/>
      <c r="Q4" s="49"/>
    </row>
    <row r="5" ht="17.25" customHeight="1" spans="1:17">
      <c r="A5" s="16"/>
      <c r="B5" s="102"/>
      <c r="C5" s="102"/>
      <c r="D5" s="102"/>
      <c r="E5" s="102"/>
      <c r="F5" s="102"/>
      <c r="G5" s="102" t="s">
        <v>30</v>
      </c>
      <c r="H5" s="102" t="s">
        <v>34</v>
      </c>
      <c r="I5" s="102" t="s">
        <v>423</v>
      </c>
      <c r="J5" s="102" t="s">
        <v>424</v>
      </c>
      <c r="K5" s="115" t="s">
        <v>425</v>
      </c>
      <c r="L5" s="116" t="s">
        <v>426</v>
      </c>
      <c r="M5" s="116"/>
      <c r="N5" s="116"/>
      <c r="O5" s="117"/>
      <c r="P5" s="118"/>
      <c r="Q5" s="103"/>
    </row>
    <row r="6" ht="54" customHeight="1" spans="1:17">
      <c r="A6" s="18"/>
      <c r="B6" s="103"/>
      <c r="C6" s="103"/>
      <c r="D6" s="103"/>
      <c r="E6" s="103"/>
      <c r="F6" s="103"/>
      <c r="G6" s="103"/>
      <c r="H6" s="103" t="s">
        <v>33</v>
      </c>
      <c r="I6" s="103"/>
      <c r="J6" s="103"/>
      <c r="K6" s="119"/>
      <c r="L6" s="103" t="s">
        <v>33</v>
      </c>
      <c r="M6" s="103" t="s">
        <v>40</v>
      </c>
      <c r="N6" s="103" t="s">
        <v>427</v>
      </c>
      <c r="O6" s="33" t="s">
        <v>42</v>
      </c>
      <c r="P6" s="119" t="s">
        <v>43</v>
      </c>
      <c r="Q6" s="103" t="s">
        <v>44</v>
      </c>
    </row>
    <row r="7" ht="15" customHeight="1" spans="1:17">
      <c r="A7" s="74">
        <v>1</v>
      </c>
      <c r="B7" s="104">
        <v>2</v>
      </c>
      <c r="C7" s="104">
        <v>3</v>
      </c>
      <c r="D7" s="104">
        <v>4</v>
      </c>
      <c r="E7" s="104">
        <v>5</v>
      </c>
      <c r="F7" s="104">
        <v>6</v>
      </c>
      <c r="G7" s="78">
        <v>7</v>
      </c>
      <c r="H7" s="78">
        <v>8</v>
      </c>
      <c r="I7" s="78">
        <v>9</v>
      </c>
      <c r="J7" s="78">
        <v>10</v>
      </c>
      <c r="K7" s="78">
        <v>11</v>
      </c>
      <c r="L7" s="78">
        <v>12</v>
      </c>
      <c r="M7" s="78">
        <v>13</v>
      </c>
      <c r="N7" s="78">
        <v>14</v>
      </c>
      <c r="O7" s="78">
        <v>15</v>
      </c>
      <c r="P7" s="78">
        <v>16</v>
      </c>
      <c r="Q7" s="78">
        <v>17</v>
      </c>
    </row>
    <row r="8" ht="52.5" customHeight="1" spans="1:17">
      <c r="A8" s="105" t="s">
        <v>46</v>
      </c>
      <c r="B8" s="106"/>
      <c r="C8" s="106"/>
      <c r="D8" s="107"/>
      <c r="E8" s="108"/>
      <c r="F8" s="23">
        <v>40000</v>
      </c>
      <c r="G8" s="23">
        <v>180000</v>
      </c>
      <c r="H8" s="23">
        <v>180000</v>
      </c>
      <c r="I8" s="23"/>
      <c r="J8" s="23"/>
      <c r="K8" s="23"/>
      <c r="L8" s="23"/>
      <c r="M8" s="23"/>
      <c r="N8" s="23"/>
      <c r="O8" s="23"/>
      <c r="P8" s="23"/>
      <c r="Q8" s="23"/>
    </row>
    <row r="9" ht="52.5" customHeight="1" spans="1:17">
      <c r="A9" s="105" t="str">
        <f>"     "&amp;"信息化建设工作经费"</f>
        <v>     信息化建设工作经费</v>
      </c>
      <c r="B9" s="106" t="s">
        <v>428</v>
      </c>
      <c r="C9" s="106" t="s">
        <v>429</v>
      </c>
      <c r="D9" s="107" t="s">
        <v>430</v>
      </c>
      <c r="E9" s="108">
        <v>1</v>
      </c>
      <c r="F9" s="23"/>
      <c r="G9" s="23">
        <v>120000</v>
      </c>
      <c r="H9" s="23">
        <v>120000</v>
      </c>
      <c r="I9" s="23"/>
      <c r="J9" s="23"/>
      <c r="K9" s="23"/>
      <c r="L9" s="23"/>
      <c r="M9" s="23"/>
      <c r="N9" s="23"/>
      <c r="O9" s="23"/>
      <c r="P9" s="23"/>
      <c r="Q9" s="23"/>
    </row>
    <row r="10" ht="52.5" customHeight="1" spans="1:17">
      <c r="A10" s="105" t="str">
        <f>"     "&amp;"打私工作经费"</f>
        <v>     打私工作经费</v>
      </c>
      <c r="B10" s="106" t="s">
        <v>431</v>
      </c>
      <c r="C10" s="106" t="s">
        <v>432</v>
      </c>
      <c r="D10" s="107" t="s">
        <v>430</v>
      </c>
      <c r="E10" s="108">
        <v>1</v>
      </c>
      <c r="F10" s="23">
        <v>10000</v>
      </c>
      <c r="G10" s="23">
        <v>10000</v>
      </c>
      <c r="H10" s="23">
        <v>10000</v>
      </c>
      <c r="I10" s="23"/>
      <c r="J10" s="23"/>
      <c r="K10" s="23"/>
      <c r="L10" s="23"/>
      <c r="M10" s="23"/>
      <c r="N10" s="23"/>
      <c r="O10" s="23"/>
      <c r="P10" s="23"/>
      <c r="Q10" s="23"/>
    </row>
    <row r="11" ht="52.5" customHeight="1" spans="1:17">
      <c r="A11" s="105" t="str">
        <f>"     "&amp;"政务督查工作经费"</f>
        <v>     政务督查工作经费</v>
      </c>
      <c r="B11" s="106" t="s">
        <v>433</v>
      </c>
      <c r="C11" s="106" t="s">
        <v>434</v>
      </c>
      <c r="D11" s="107" t="s">
        <v>430</v>
      </c>
      <c r="E11" s="108">
        <v>1</v>
      </c>
      <c r="F11" s="23"/>
      <c r="G11" s="23">
        <v>20000</v>
      </c>
      <c r="H11" s="23">
        <v>20000</v>
      </c>
      <c r="I11" s="23"/>
      <c r="J11" s="23"/>
      <c r="K11" s="23"/>
      <c r="L11" s="23"/>
      <c r="M11" s="23"/>
      <c r="N11" s="23"/>
      <c r="O11" s="23"/>
      <c r="P11" s="23"/>
      <c r="Q11" s="23"/>
    </row>
    <row r="12" ht="52.5" customHeight="1" spans="1:17">
      <c r="A12" s="105" t="str">
        <f t="shared" ref="A12:A13" si="0">"     "&amp;"一般公用经费"</f>
        <v>     一般公用经费</v>
      </c>
      <c r="B12" s="106" t="s">
        <v>433</v>
      </c>
      <c r="C12" s="106" t="s">
        <v>435</v>
      </c>
      <c r="D12" s="107" t="s">
        <v>430</v>
      </c>
      <c r="E12" s="108">
        <v>1</v>
      </c>
      <c r="F12" s="23">
        <v>20000</v>
      </c>
      <c r="G12" s="23">
        <v>20000</v>
      </c>
      <c r="H12" s="23">
        <v>20000</v>
      </c>
      <c r="I12" s="23"/>
      <c r="J12" s="23"/>
      <c r="K12" s="23"/>
      <c r="L12" s="23"/>
      <c r="M12" s="23"/>
      <c r="N12" s="23"/>
      <c r="O12" s="23"/>
      <c r="P12" s="23"/>
      <c r="Q12" s="23"/>
    </row>
    <row r="13" ht="52.5" customHeight="1" spans="1:17">
      <c r="A13" s="105" t="str">
        <f t="shared" si="0"/>
        <v>     一般公用经费</v>
      </c>
      <c r="B13" s="106" t="s">
        <v>436</v>
      </c>
      <c r="C13" s="106" t="s">
        <v>432</v>
      </c>
      <c r="D13" s="107" t="s">
        <v>430</v>
      </c>
      <c r="E13" s="108">
        <v>1</v>
      </c>
      <c r="F13" s="23">
        <v>10000</v>
      </c>
      <c r="G13" s="23">
        <v>10000</v>
      </c>
      <c r="H13" s="23">
        <v>10000</v>
      </c>
      <c r="I13" s="23"/>
      <c r="J13" s="23"/>
      <c r="K13" s="23"/>
      <c r="L13" s="23"/>
      <c r="M13" s="23"/>
      <c r="N13" s="23"/>
      <c r="O13" s="23"/>
      <c r="P13" s="23"/>
      <c r="Q13" s="23"/>
    </row>
    <row r="14" ht="30" customHeight="1" spans="1:17">
      <c r="A14" s="109" t="s">
        <v>414</v>
      </c>
      <c r="B14" s="110"/>
      <c r="C14" s="110"/>
      <c r="D14" s="110"/>
      <c r="E14" s="108"/>
      <c r="F14" s="23">
        <v>40000</v>
      </c>
      <c r="G14" s="23">
        <v>180000</v>
      </c>
      <c r="H14" s="23">
        <v>180000</v>
      </c>
      <c r="I14" s="23"/>
      <c r="J14" s="23"/>
      <c r="K14" s="23"/>
      <c r="L14" s="23"/>
      <c r="M14" s="23"/>
      <c r="N14" s="23"/>
      <c r="O14" s="23"/>
      <c r="P14" s="23"/>
      <c r="Q14" s="23"/>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2"/>
  <sheetViews>
    <sheetView showZeros="0" workbookViewId="0">
      <selection activeCell="A1" sqref="A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2"/>
      <c r="I1" s="1"/>
      <c r="J1" s="1"/>
      <c r="K1" s="92"/>
      <c r="L1" s="1"/>
      <c r="M1" s="96"/>
      <c r="N1" s="96" t="s">
        <v>437</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"单位名称："&amp;"梁河县人民政府办公室"</f>
        <v>单位名称：梁河县人民政府办公室</v>
      </c>
      <c r="B3" s="32"/>
      <c r="C3" s="32"/>
      <c r="D3" s="32"/>
      <c r="E3" s="32"/>
      <c r="F3" s="32"/>
      <c r="G3" s="32"/>
      <c r="H3" s="92"/>
      <c r="I3" s="1"/>
      <c r="J3" s="1"/>
      <c r="K3" s="92"/>
      <c r="L3" s="1"/>
      <c r="M3" s="97"/>
      <c r="N3" s="98" t="s">
        <v>27</v>
      </c>
    </row>
    <row r="4" ht="15.75" customHeight="1" spans="1:14">
      <c r="A4" s="11" t="s">
        <v>417</v>
      </c>
      <c r="B4" s="11" t="s">
        <v>438</v>
      </c>
      <c r="C4" s="11" t="s">
        <v>439</v>
      </c>
      <c r="D4" s="12" t="s">
        <v>157</v>
      </c>
      <c r="E4" s="13"/>
      <c r="F4" s="13"/>
      <c r="G4" s="13"/>
      <c r="H4" s="13"/>
      <c r="I4" s="13"/>
      <c r="J4" s="13"/>
      <c r="K4" s="13"/>
      <c r="L4" s="13"/>
      <c r="M4" s="13"/>
      <c r="N4" s="14"/>
    </row>
    <row r="5" ht="17.25" customHeight="1" spans="1:14">
      <c r="A5" s="16"/>
      <c r="B5" s="16"/>
      <c r="C5" s="16"/>
      <c r="D5" s="75" t="s">
        <v>30</v>
      </c>
      <c r="E5" s="11" t="s">
        <v>34</v>
      </c>
      <c r="F5" s="11" t="s">
        <v>423</v>
      </c>
      <c r="G5" s="11" t="s">
        <v>424</v>
      </c>
      <c r="H5" s="11" t="s">
        <v>425</v>
      </c>
      <c r="I5" s="12" t="s">
        <v>426</v>
      </c>
      <c r="J5" s="13"/>
      <c r="K5" s="13"/>
      <c r="L5" s="13"/>
      <c r="M5" s="13"/>
      <c r="N5" s="14"/>
    </row>
    <row r="6" ht="40.5" customHeight="1" spans="1:14">
      <c r="A6" s="18"/>
      <c r="B6" s="18"/>
      <c r="C6" s="18"/>
      <c r="D6" s="74"/>
      <c r="E6" s="16" t="s">
        <v>33</v>
      </c>
      <c r="F6" s="18"/>
      <c r="G6" s="18"/>
      <c r="H6" s="74"/>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3" t="s">
        <v>46</v>
      </c>
      <c r="B8" s="93"/>
      <c r="C8" s="93"/>
      <c r="D8" s="23">
        <v>820000</v>
      </c>
      <c r="E8" s="23">
        <v>820000</v>
      </c>
      <c r="F8" s="23"/>
      <c r="G8" s="23"/>
      <c r="H8" s="23"/>
      <c r="I8" s="23"/>
      <c r="J8" s="23"/>
      <c r="K8" s="23"/>
      <c r="L8" s="23"/>
      <c r="M8" s="23"/>
      <c r="N8" s="23"/>
    </row>
    <row r="9" ht="52.5" customHeight="1" spans="1:14">
      <c r="A9" s="94" t="str">
        <f>"     "&amp;"梁河县人民政府门户网站维护经费"</f>
        <v>     梁河县人民政府门户网站维护经费</v>
      </c>
      <c r="B9" s="94" t="s">
        <v>440</v>
      </c>
      <c r="C9" s="94" t="s">
        <v>441</v>
      </c>
      <c r="D9" s="23">
        <v>70000</v>
      </c>
      <c r="E9" s="23">
        <v>70000</v>
      </c>
      <c r="F9" s="23"/>
      <c r="G9" s="23"/>
      <c r="H9" s="23"/>
      <c r="I9" s="23"/>
      <c r="J9" s="23"/>
      <c r="K9" s="23"/>
      <c r="L9" s="23"/>
      <c r="M9" s="23"/>
      <c r="N9" s="23"/>
    </row>
    <row r="10" ht="52.5" customHeight="1" spans="1:14">
      <c r="A10" s="94" t="str">
        <f>"     "&amp;"梁河县人民政府挂图作战项目经费"</f>
        <v>     梁河县人民政府挂图作战项目经费</v>
      </c>
      <c r="B10" s="94" t="s">
        <v>442</v>
      </c>
      <c r="C10" s="94" t="s">
        <v>441</v>
      </c>
      <c r="D10" s="23">
        <v>500000</v>
      </c>
      <c r="E10" s="23">
        <v>500000</v>
      </c>
      <c r="F10" s="23"/>
      <c r="G10" s="23"/>
      <c r="H10" s="23"/>
      <c r="I10" s="23"/>
      <c r="J10" s="23"/>
      <c r="K10" s="23"/>
      <c r="L10" s="23"/>
      <c r="M10" s="23"/>
      <c r="N10" s="23"/>
    </row>
    <row r="11" ht="52.5" customHeight="1" spans="1:14">
      <c r="A11" s="94" t="str">
        <f>"     "&amp;"法律顾问聘用经费"</f>
        <v>     法律顾问聘用经费</v>
      </c>
      <c r="B11" s="94" t="s">
        <v>443</v>
      </c>
      <c r="C11" s="94" t="s">
        <v>444</v>
      </c>
      <c r="D11" s="23">
        <v>250000</v>
      </c>
      <c r="E11" s="23">
        <v>250000</v>
      </c>
      <c r="F11" s="23"/>
      <c r="G11" s="23"/>
      <c r="H11" s="23"/>
      <c r="I11" s="23"/>
      <c r="J11" s="23"/>
      <c r="K11" s="23"/>
      <c r="L11" s="23"/>
      <c r="M11" s="23"/>
      <c r="N11" s="23"/>
    </row>
    <row r="12" ht="30" customHeight="1" spans="1:14">
      <c r="A12" s="12" t="s">
        <v>30</v>
      </c>
      <c r="B12" s="95"/>
      <c r="C12" s="95"/>
      <c r="D12" s="23">
        <v>820000</v>
      </c>
      <c r="E12" s="23">
        <v>820000</v>
      </c>
      <c r="F12" s="23"/>
      <c r="G12" s="23"/>
      <c r="H12" s="23"/>
      <c r="I12" s="23"/>
      <c r="J12" s="23"/>
      <c r="K12" s="23"/>
      <c r="L12" s="23"/>
      <c r="M12" s="23"/>
      <c r="N12" s="23"/>
    </row>
  </sheetData>
  <mergeCells count="13">
    <mergeCell ref="A2:N2"/>
    <mergeCell ref="A3:H3"/>
    <mergeCell ref="D4:N4"/>
    <mergeCell ref="I5:N5"/>
    <mergeCell ref="A12:C12"/>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5"/>
      <c r="B1" s="65"/>
      <c r="C1" s="65"/>
      <c r="D1" s="66"/>
      <c r="E1" s="66"/>
      <c r="F1" s="66"/>
      <c r="G1" s="66"/>
      <c r="H1" s="66"/>
      <c r="I1" s="66"/>
      <c r="J1" s="66"/>
      <c r="K1" s="66"/>
      <c r="L1" s="66"/>
      <c r="M1" s="89" t="s">
        <v>445</v>
      </c>
    </row>
    <row r="2" ht="27.75" customHeight="1" spans="1:13">
      <c r="A2" s="44" t="str">
        <f>"2026"&amp;"年县对下转移支付预算表"</f>
        <v>2026年县对下转移支付预算表</v>
      </c>
      <c r="B2" s="5"/>
      <c r="C2" s="5"/>
      <c r="D2" s="57"/>
      <c r="E2" s="57"/>
      <c r="F2" s="57"/>
      <c r="G2" s="57"/>
      <c r="H2" s="57"/>
      <c r="I2" s="57"/>
      <c r="J2" s="57"/>
      <c r="K2" s="57"/>
      <c r="L2" s="57"/>
      <c r="M2" s="5"/>
    </row>
    <row r="3" customHeight="1" spans="1:13">
      <c r="A3" s="43" t="s">
        <v>1</v>
      </c>
      <c r="B3" s="67"/>
      <c r="C3" s="67"/>
      <c r="D3" s="9"/>
      <c r="E3" s="9"/>
      <c r="F3" s="9"/>
      <c r="G3" s="9"/>
      <c r="H3" s="9"/>
      <c r="I3" s="9"/>
      <c r="J3" s="9"/>
      <c r="K3" s="9"/>
      <c r="L3" s="9"/>
      <c r="M3" s="90"/>
    </row>
    <row r="4" ht="18" customHeight="1" spans="1:13">
      <c r="A4" s="68" t="str">
        <f>"单位名称："&amp;"梁河县人民政府办公室"</f>
        <v>单位名称：梁河县人民政府办公室</v>
      </c>
      <c r="B4" s="69"/>
      <c r="C4" s="69"/>
      <c r="D4" s="9"/>
      <c r="E4" s="9"/>
      <c r="F4" s="9"/>
      <c r="G4" s="9"/>
      <c r="H4" s="9"/>
      <c r="I4" s="9"/>
      <c r="J4" s="9"/>
      <c r="K4" s="9"/>
      <c r="L4" s="9"/>
      <c r="M4" s="91"/>
    </row>
    <row r="5" ht="19.5" customHeight="1" spans="1:13">
      <c r="A5" s="70" t="s">
        <v>446</v>
      </c>
      <c r="B5" s="12" t="s">
        <v>157</v>
      </c>
      <c r="C5" s="13"/>
      <c r="D5" s="71"/>
      <c r="E5" s="72" t="s">
        <v>447</v>
      </c>
      <c r="F5" s="73"/>
      <c r="G5" s="73"/>
      <c r="H5" s="73"/>
      <c r="I5" s="73"/>
      <c r="J5" s="73"/>
      <c r="K5" s="73"/>
      <c r="L5" s="73"/>
      <c r="M5" s="14"/>
    </row>
    <row r="6" ht="40.5" customHeight="1" spans="1:13">
      <c r="A6" s="74"/>
      <c r="B6" s="75" t="s">
        <v>30</v>
      </c>
      <c r="C6" s="11" t="s">
        <v>34</v>
      </c>
      <c r="D6" s="76" t="s">
        <v>448</v>
      </c>
      <c r="E6" s="77" t="s">
        <v>449</v>
      </c>
      <c r="F6" s="78" t="s">
        <v>450</v>
      </c>
      <c r="G6" s="78" t="s">
        <v>451</v>
      </c>
      <c r="H6" s="78" t="s">
        <v>452</v>
      </c>
      <c r="I6" s="78" t="s">
        <v>453</v>
      </c>
      <c r="J6" s="78" t="s">
        <v>454</v>
      </c>
      <c r="K6" s="78" t="s">
        <v>455</v>
      </c>
      <c r="L6" s="78" t="s">
        <v>456</v>
      </c>
      <c r="M6" s="78" t="s">
        <v>457</v>
      </c>
    </row>
    <row r="7" ht="19.5" customHeight="1" spans="1:13">
      <c r="A7" s="35">
        <v>1</v>
      </c>
      <c r="B7" s="35">
        <v>2</v>
      </c>
      <c r="C7" s="79">
        <v>3</v>
      </c>
      <c r="D7" s="80">
        <v>4</v>
      </c>
      <c r="E7" s="81">
        <v>5</v>
      </c>
      <c r="F7" s="82">
        <v>6</v>
      </c>
      <c r="G7" s="83">
        <v>7</v>
      </c>
      <c r="H7" s="83">
        <v>8</v>
      </c>
      <c r="I7" s="83">
        <v>9</v>
      </c>
      <c r="J7" s="83">
        <v>10</v>
      </c>
      <c r="K7" s="83">
        <v>11</v>
      </c>
      <c r="L7" s="83">
        <v>12</v>
      </c>
      <c r="M7" s="83">
        <v>13</v>
      </c>
    </row>
    <row r="8" ht="19.5" customHeight="1" spans="1:13">
      <c r="A8" s="36"/>
      <c r="B8" s="84"/>
      <c r="C8" s="84"/>
      <c r="D8" s="85"/>
      <c r="E8" s="86"/>
      <c r="F8" s="87"/>
      <c r="G8" s="87"/>
      <c r="H8" s="87"/>
      <c r="I8" s="87"/>
      <c r="J8" s="87"/>
      <c r="K8" s="87"/>
      <c r="L8" s="87"/>
      <c r="M8" s="87"/>
    </row>
    <row r="9" ht="19.5" customHeight="1" spans="1:13">
      <c r="A9" s="36"/>
      <c r="B9" s="84"/>
      <c r="C9" s="84"/>
      <c r="D9" s="85"/>
      <c r="E9" s="88"/>
      <c r="F9" s="88"/>
      <c r="G9" s="88"/>
      <c r="H9" s="88"/>
      <c r="I9" s="88"/>
      <c r="J9" s="88"/>
      <c r="K9" s="88"/>
      <c r="L9" s="88"/>
      <c r="M9" s="24"/>
    </row>
    <row r="10" ht="19.5" customHeight="1" spans="1:13">
      <c r="A10" s="52" t="s">
        <v>30</v>
      </c>
      <c r="B10" s="84"/>
      <c r="C10" s="84"/>
      <c r="D10" s="85"/>
      <c r="E10" s="86"/>
      <c r="F10" s="87"/>
      <c r="G10" s="87"/>
      <c r="H10" s="87"/>
      <c r="I10" s="87"/>
      <c r="J10" s="87"/>
      <c r="K10" s="87"/>
      <c r="L10" s="87"/>
      <c r="M10" s="87"/>
    </row>
    <row r="11" ht="17.25" customHeight="1" spans="1:13">
      <c r="A11" s="45" t="s">
        <v>458</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0:10">
      <c r="J1" s="64" t="s">
        <v>459</v>
      </c>
    </row>
    <row r="2" ht="28.5" customHeight="1" spans="1:10">
      <c r="A2" s="56" t="str">
        <f>"2026"&amp;"年县对下转移支付绩效目标表"</f>
        <v>2026年县对下转移支付绩效目标表</v>
      </c>
      <c r="B2" s="5"/>
      <c r="C2" s="5"/>
      <c r="D2" s="5"/>
      <c r="E2" s="5"/>
      <c r="F2" s="57"/>
      <c r="G2" s="5"/>
      <c r="H2" s="57"/>
      <c r="I2" s="57"/>
      <c r="J2" s="5"/>
    </row>
    <row r="3" ht="17.25" customHeight="1" spans="1:8">
      <c r="A3" s="6" t="str">
        <f>"单位名称："&amp;"梁河县人民政府办公室"</f>
        <v>单位名称：梁河县人民政府办公室</v>
      </c>
      <c r="B3" s="46"/>
      <c r="C3" s="46"/>
      <c r="D3" s="46"/>
      <c r="E3" s="46"/>
      <c r="F3" s="58"/>
      <c r="G3" s="46"/>
      <c r="H3" s="58"/>
    </row>
    <row r="4" ht="44.25" customHeight="1" spans="1:10">
      <c r="A4" s="34" t="s">
        <v>318</v>
      </c>
      <c r="B4" s="34" t="s">
        <v>319</v>
      </c>
      <c r="C4" s="34" t="s">
        <v>320</v>
      </c>
      <c r="D4" s="34" t="s">
        <v>321</v>
      </c>
      <c r="E4" s="34" t="s">
        <v>322</v>
      </c>
      <c r="F4" s="59" t="s">
        <v>323</v>
      </c>
      <c r="G4" s="34" t="s">
        <v>324</v>
      </c>
      <c r="H4" s="59" t="s">
        <v>325</v>
      </c>
      <c r="I4" s="59" t="s">
        <v>326</v>
      </c>
      <c r="J4" s="34" t="s">
        <v>327</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36"/>
      <c r="B7" s="22" t="s">
        <v>460</v>
      </c>
      <c r="C7" s="22" t="s">
        <v>460</v>
      </c>
      <c r="D7" s="22" t="s">
        <v>460</v>
      </c>
      <c r="E7" s="36" t="s">
        <v>460</v>
      </c>
      <c r="F7" s="22" t="s">
        <v>460</v>
      </c>
      <c r="G7" s="36" t="s">
        <v>460</v>
      </c>
      <c r="H7" s="22" t="s">
        <v>460</v>
      </c>
      <c r="I7" s="22" t="s">
        <v>460</v>
      </c>
      <c r="J7" s="36" t="s">
        <v>460</v>
      </c>
    </row>
    <row r="8" ht="18.45" customHeight="1" spans="1:10">
      <c r="A8" s="62" t="s">
        <v>458</v>
      </c>
      <c r="B8" s="63"/>
      <c r="C8" s="63"/>
      <c r="D8" s="63"/>
      <c r="E8" s="62"/>
      <c r="F8" s="63"/>
      <c r="G8" s="62"/>
      <c r="H8" s="63"/>
      <c r="I8" s="63"/>
      <c r="J8" s="62"/>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8:8">
      <c r="H1" s="43" t="s">
        <v>461</v>
      </c>
    </row>
    <row r="2" ht="28.5" customHeight="1" spans="1:8">
      <c r="A2" s="44" t="str">
        <f>"2026"&amp;"年新增资产配置表"</f>
        <v>2026年新增资产配置表</v>
      </c>
      <c r="B2" s="5"/>
      <c r="C2" s="5"/>
      <c r="D2" s="5"/>
      <c r="E2" s="5"/>
      <c r="F2" s="5"/>
      <c r="G2" s="5"/>
      <c r="H2" s="5"/>
    </row>
    <row r="3" ht="13.5" customHeight="1" spans="1:3">
      <c r="A3" s="45" t="str">
        <f>"单位名称："&amp;"梁河县人民政府办公室"</f>
        <v>单位名称：梁河县人民政府办公室</v>
      </c>
      <c r="B3" s="7"/>
      <c r="C3" s="46"/>
    </row>
    <row r="4" ht="18" customHeight="1" spans="1:8">
      <c r="A4" s="11" t="s">
        <v>150</v>
      </c>
      <c r="B4" s="11" t="s">
        <v>462</v>
      </c>
      <c r="C4" s="11" t="s">
        <v>463</v>
      </c>
      <c r="D4" s="11" t="s">
        <v>464</v>
      </c>
      <c r="E4" s="11" t="s">
        <v>465</v>
      </c>
      <c r="F4" s="47" t="s">
        <v>466</v>
      </c>
      <c r="G4" s="48"/>
      <c r="H4" s="49"/>
    </row>
    <row r="5" ht="18" customHeight="1" spans="1:8">
      <c r="A5" s="18"/>
      <c r="B5" s="18"/>
      <c r="C5" s="18"/>
      <c r="D5" s="18"/>
      <c r="E5" s="18"/>
      <c r="F5" s="34" t="s">
        <v>421</v>
      </c>
      <c r="G5" s="34" t="s">
        <v>467</v>
      </c>
      <c r="H5" s="34" t="s">
        <v>468</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469</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3" sqref="A13"/>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470</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"单位名称："&amp;"梁河县人民政府办公室"</f>
        <v>单位名称：梁河县人民政府办公室</v>
      </c>
      <c r="B3" s="31"/>
      <c r="C3" s="31"/>
      <c r="D3" s="31"/>
      <c r="E3" s="31"/>
      <c r="F3" s="31"/>
      <c r="G3" s="31"/>
      <c r="H3" s="32"/>
      <c r="I3" s="32"/>
      <c r="J3" s="32"/>
      <c r="K3" s="40" t="s">
        <v>27</v>
      </c>
    </row>
    <row r="4" ht="21.75" customHeight="1" spans="1:11">
      <c r="A4" s="33" t="s">
        <v>266</v>
      </c>
      <c r="B4" s="33" t="s">
        <v>152</v>
      </c>
      <c r="C4" s="33" t="s">
        <v>267</v>
      </c>
      <c r="D4" s="34" t="s">
        <v>153</v>
      </c>
      <c r="E4" s="34" t="s">
        <v>154</v>
      </c>
      <c r="F4" s="34" t="s">
        <v>268</v>
      </c>
      <c r="G4" s="34" t="s">
        <v>269</v>
      </c>
      <c r="H4" s="35" t="s">
        <v>30</v>
      </c>
      <c r="I4" s="35" t="s">
        <v>471</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414</v>
      </c>
      <c r="B10" s="38"/>
      <c r="C10" s="38"/>
      <c r="D10" s="38"/>
      <c r="E10" s="38"/>
      <c r="F10" s="38"/>
      <c r="G10" s="38"/>
      <c r="H10" s="23"/>
      <c r="I10" s="23"/>
      <c r="J10" s="23"/>
      <c r="K10" s="42"/>
    </row>
    <row r="11" customHeight="1" spans="1:1">
      <c r="A11" s="39" t="s">
        <v>472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0"/>
  <sheetViews>
    <sheetView showZeros="0" tabSelected="1" workbookViewId="0">
      <selection activeCell="A1" sqref="A1:G20"/>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473</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"单位名称："&amp;"梁河县人民政府办公室"</f>
        <v>单位名称：梁河县人民政府办公室</v>
      </c>
      <c r="B3" s="7"/>
      <c r="C3" s="7"/>
      <c r="D3" s="7"/>
      <c r="E3" s="8"/>
      <c r="F3" s="8"/>
      <c r="G3" s="9" t="s">
        <v>27</v>
      </c>
    </row>
    <row r="4" ht="21.75" customHeight="1" spans="1:7">
      <c r="A4" s="10" t="s">
        <v>267</v>
      </c>
      <c r="B4" s="10" t="s">
        <v>266</v>
      </c>
      <c r="C4" s="10" t="s">
        <v>152</v>
      </c>
      <c r="D4" s="11" t="s">
        <v>474</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1727388</v>
      </c>
      <c r="F8" s="23">
        <v>1480000</v>
      </c>
      <c r="G8" s="23">
        <v>1460000</v>
      </c>
    </row>
    <row r="9" ht="52.5" customHeight="1" spans="1:7">
      <c r="A9" s="24"/>
      <c r="B9" s="22" t="s">
        <v>475</v>
      </c>
      <c r="C9" s="22" t="s">
        <v>303</v>
      </c>
      <c r="D9" s="22" t="s">
        <v>476</v>
      </c>
      <c r="E9" s="23">
        <v>20000</v>
      </c>
      <c r="F9" s="23">
        <v>20000</v>
      </c>
      <c r="G9" s="23">
        <v>20000</v>
      </c>
    </row>
    <row r="10" ht="52.5" customHeight="1" spans="1:7">
      <c r="A10" s="25"/>
      <c r="B10" s="22" t="s">
        <v>475</v>
      </c>
      <c r="C10" s="22" t="s">
        <v>305</v>
      </c>
      <c r="D10" s="22" t="s">
        <v>476</v>
      </c>
      <c r="E10" s="23">
        <v>400000</v>
      </c>
      <c r="F10" s="23">
        <v>400000</v>
      </c>
      <c r="G10" s="23">
        <v>400000</v>
      </c>
    </row>
    <row r="11" ht="52.5" customHeight="1" spans="1:7">
      <c r="A11" s="25"/>
      <c r="B11" s="22" t="s">
        <v>475</v>
      </c>
      <c r="C11" s="22" t="s">
        <v>311</v>
      </c>
      <c r="D11" s="22" t="s">
        <v>476</v>
      </c>
      <c r="E11" s="23">
        <v>250000</v>
      </c>
      <c r="F11" s="23">
        <v>250000</v>
      </c>
      <c r="G11" s="23">
        <v>250000</v>
      </c>
    </row>
    <row r="12" ht="52.5" customHeight="1" spans="1:7">
      <c r="A12" s="25"/>
      <c r="B12" s="22" t="s">
        <v>475</v>
      </c>
      <c r="C12" s="22" t="s">
        <v>301</v>
      </c>
      <c r="D12" s="22" t="s">
        <v>476</v>
      </c>
      <c r="E12" s="23">
        <v>70000</v>
      </c>
      <c r="F12" s="23">
        <v>70000</v>
      </c>
      <c r="G12" s="23">
        <v>70000</v>
      </c>
    </row>
    <row r="13" ht="52.5" customHeight="1" spans="1:7">
      <c r="A13" s="25"/>
      <c r="B13" s="22" t="s">
        <v>475</v>
      </c>
      <c r="C13" s="22" t="s">
        <v>272</v>
      </c>
      <c r="D13" s="22" t="s">
        <v>476</v>
      </c>
      <c r="E13" s="23">
        <v>100000</v>
      </c>
      <c r="F13" s="23">
        <v>100000</v>
      </c>
      <c r="G13" s="23">
        <v>100000</v>
      </c>
    </row>
    <row r="14" ht="52.5" customHeight="1" spans="1:7">
      <c r="A14" s="25"/>
      <c r="B14" s="22" t="s">
        <v>475</v>
      </c>
      <c r="C14" s="22" t="s">
        <v>309</v>
      </c>
      <c r="D14" s="22" t="s">
        <v>476</v>
      </c>
      <c r="E14" s="23">
        <v>20000</v>
      </c>
      <c r="F14" s="23">
        <v>20000</v>
      </c>
      <c r="G14" s="23">
        <v>20000</v>
      </c>
    </row>
    <row r="15" ht="52.5" customHeight="1" spans="1:7">
      <c r="A15" s="25"/>
      <c r="B15" s="22" t="s">
        <v>475</v>
      </c>
      <c r="C15" s="22" t="s">
        <v>315</v>
      </c>
      <c r="D15" s="22" t="s">
        <v>476</v>
      </c>
      <c r="E15" s="23">
        <v>100000</v>
      </c>
      <c r="F15" s="23">
        <v>100000</v>
      </c>
      <c r="G15" s="23">
        <v>100000</v>
      </c>
    </row>
    <row r="16" ht="52.5" customHeight="1" spans="1:7">
      <c r="A16" s="25"/>
      <c r="B16" s="22" t="s">
        <v>475</v>
      </c>
      <c r="C16" s="22" t="s">
        <v>281</v>
      </c>
      <c r="D16" s="22" t="s">
        <v>476</v>
      </c>
      <c r="E16" s="23"/>
      <c r="F16" s="23">
        <v>20000</v>
      </c>
      <c r="G16" s="23"/>
    </row>
    <row r="17" ht="52.5" customHeight="1" spans="1:7">
      <c r="A17" s="25"/>
      <c r="B17" s="22" t="s">
        <v>475</v>
      </c>
      <c r="C17" s="22" t="s">
        <v>299</v>
      </c>
      <c r="D17" s="22" t="s">
        <v>476</v>
      </c>
      <c r="E17" s="23">
        <v>500000</v>
      </c>
      <c r="F17" s="23">
        <v>500000</v>
      </c>
      <c r="G17" s="23">
        <v>500000</v>
      </c>
    </row>
    <row r="18" ht="52.5" customHeight="1" spans="1:7">
      <c r="A18" s="25"/>
      <c r="B18" s="22" t="s">
        <v>477</v>
      </c>
      <c r="C18" s="22" t="s">
        <v>296</v>
      </c>
      <c r="D18" s="22" t="s">
        <v>476</v>
      </c>
      <c r="E18" s="23">
        <v>17388</v>
      </c>
      <c r="F18" s="23"/>
      <c r="G18" s="23"/>
    </row>
    <row r="19" ht="52.5" customHeight="1" spans="1:7">
      <c r="A19" s="25"/>
      <c r="B19" s="22" t="s">
        <v>478</v>
      </c>
      <c r="C19" s="22" t="s">
        <v>294</v>
      </c>
      <c r="D19" s="22" t="s">
        <v>476</v>
      </c>
      <c r="E19" s="23">
        <v>250000</v>
      </c>
      <c r="F19" s="23"/>
      <c r="G19" s="23"/>
    </row>
    <row r="20" ht="30" customHeight="1" spans="1:7">
      <c r="A20" s="26" t="s">
        <v>30</v>
      </c>
      <c r="B20" s="27" t="s">
        <v>460</v>
      </c>
      <c r="C20" s="27"/>
      <c r="D20" s="28"/>
      <c r="E20" s="23">
        <v>1727388</v>
      </c>
      <c r="F20" s="23">
        <v>1480000</v>
      </c>
      <c r="G20" s="23">
        <v>1460000</v>
      </c>
    </row>
  </sheetData>
  <mergeCells count="11">
    <mergeCell ref="A2:G2"/>
    <mergeCell ref="A3:D3"/>
    <mergeCell ref="E4:G4"/>
    <mergeCell ref="A20:D2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0"/>
      <c r="B1" s="1"/>
      <c r="C1" s="1"/>
      <c r="D1" s="1"/>
      <c r="E1" s="1"/>
      <c r="F1" s="1"/>
      <c r="G1" s="1"/>
      <c r="H1" s="1"/>
      <c r="I1" s="92"/>
      <c r="J1" s="1"/>
      <c r="K1" s="1"/>
      <c r="L1" s="1"/>
      <c r="M1" s="1"/>
      <c r="N1" s="1"/>
      <c r="O1" s="1"/>
      <c r="P1" s="96" t="s">
        <v>26</v>
      </c>
      <c r="Q1" s="96"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"单位名称："&amp;"梁河县人民政府办公室"</f>
        <v>单位名称：梁河县人民政府办公室</v>
      </c>
      <c r="B3" s="31"/>
      <c r="C3" s="175"/>
      <c r="D3" s="175"/>
      <c r="E3" s="175"/>
      <c r="F3" s="175"/>
      <c r="G3" s="175"/>
      <c r="H3" s="175"/>
      <c r="I3" s="175"/>
      <c r="J3" s="175"/>
      <c r="K3" s="175"/>
      <c r="L3" s="175"/>
      <c r="M3" s="175"/>
      <c r="N3" s="175"/>
      <c r="O3" s="175"/>
      <c r="P3" s="96" t="s">
        <v>27</v>
      </c>
      <c r="Q3" s="96"/>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3" t="s">
        <v>38</v>
      </c>
      <c r="J5" s="193"/>
      <c r="K5" s="193"/>
      <c r="L5" s="193"/>
      <c r="M5" s="193"/>
      <c r="N5" s="193"/>
      <c r="O5" s="11" t="s">
        <v>33</v>
      </c>
      <c r="P5" s="11" t="s">
        <v>34</v>
      </c>
      <c r="Q5" s="11" t="s">
        <v>35</v>
      </c>
      <c r="R5" s="11" t="s">
        <v>36</v>
      </c>
      <c r="S5" s="11" t="s">
        <v>39</v>
      </c>
    </row>
    <row r="6" ht="43.5" customHeight="1" spans="1:19">
      <c r="A6" s="74"/>
      <c r="B6" s="74"/>
      <c r="C6" s="74"/>
      <c r="D6" s="75"/>
      <c r="E6" s="75"/>
      <c r="F6" s="75"/>
      <c r="G6" s="74"/>
      <c r="H6" s="74"/>
      <c r="I6" s="35" t="s">
        <v>33</v>
      </c>
      <c r="J6" s="33" t="s">
        <v>40</v>
      </c>
      <c r="K6" s="33" t="s">
        <v>41</v>
      </c>
      <c r="L6" s="10" t="s">
        <v>42</v>
      </c>
      <c r="M6" s="10" t="s">
        <v>43</v>
      </c>
      <c r="N6" s="10" t="s">
        <v>44</v>
      </c>
      <c r="O6" s="75"/>
      <c r="P6" s="75"/>
      <c r="Q6" s="75"/>
      <c r="R6" s="75"/>
      <c r="S6" s="75"/>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1" t="s">
        <v>45</v>
      </c>
      <c r="B8" s="191" t="s">
        <v>46</v>
      </c>
      <c r="C8" s="23">
        <v>7736318.71</v>
      </c>
      <c r="D8" s="23">
        <v>7736318.71</v>
      </c>
      <c r="E8" s="23">
        <v>7590854.15</v>
      </c>
      <c r="F8" s="23"/>
      <c r="G8" s="23"/>
      <c r="H8" s="23"/>
      <c r="I8" s="23">
        <v>145464.56</v>
      </c>
      <c r="J8" s="23"/>
      <c r="K8" s="23"/>
      <c r="L8" s="23"/>
      <c r="M8" s="23"/>
      <c r="N8" s="23">
        <v>145464.56</v>
      </c>
      <c r="O8" s="23"/>
      <c r="P8" s="23"/>
      <c r="Q8" s="23"/>
      <c r="R8" s="23"/>
      <c r="S8" s="23"/>
    </row>
    <row r="9" ht="30" customHeight="1" spans="1:19">
      <c r="A9" s="12" t="s">
        <v>30</v>
      </c>
      <c r="B9" s="192"/>
      <c r="C9" s="181">
        <v>7736318.71</v>
      </c>
      <c r="D9" s="181">
        <v>7736318.71</v>
      </c>
      <c r="E9" s="181">
        <v>7590854.15</v>
      </c>
      <c r="F9" s="181"/>
      <c r="G9" s="181"/>
      <c r="H9" s="181"/>
      <c r="I9" s="181">
        <v>145464.56</v>
      </c>
      <c r="J9" s="181"/>
      <c r="K9" s="181"/>
      <c r="L9" s="181"/>
      <c r="M9" s="181"/>
      <c r="N9" s="181">
        <v>145464.56</v>
      </c>
      <c r="O9" s="181"/>
      <c r="P9" s="181"/>
      <c r="Q9" s="181"/>
      <c r="R9" s="181"/>
      <c r="S9" s="18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4"/>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3"/>
      <c r="B1" s="183"/>
      <c r="C1" s="183"/>
      <c r="D1" s="183"/>
      <c r="E1" s="183"/>
      <c r="F1" s="183"/>
      <c r="G1" s="183"/>
      <c r="H1" s="183"/>
      <c r="I1" s="183"/>
      <c r="J1" s="183"/>
      <c r="K1" s="183"/>
      <c r="L1" s="183"/>
      <c r="M1" s="183"/>
      <c r="N1" s="98" t="s">
        <v>47</v>
      </c>
      <c r="O1" s="98"/>
    </row>
    <row r="2" ht="36" customHeight="1" spans="1:15">
      <c r="A2" s="184" t="str">
        <f>"2026"&amp;"年部门支出预算表"</f>
        <v>2026年部门支出预算表</v>
      </c>
      <c r="B2" s="184"/>
      <c r="C2" s="184"/>
      <c r="D2" s="184"/>
      <c r="E2" s="184"/>
      <c r="F2" s="184"/>
      <c r="G2" s="184"/>
      <c r="H2" s="184"/>
      <c r="I2" s="184"/>
      <c r="J2" s="184"/>
      <c r="K2" s="184"/>
      <c r="L2" s="184"/>
      <c r="M2" s="184"/>
      <c r="N2" s="184"/>
      <c r="O2" s="184"/>
    </row>
    <row r="3" ht="18.75" customHeight="1" spans="1:15">
      <c r="A3" s="31" t="str">
        <f>"单位名称："&amp;"梁河县人民政府办公室"</f>
        <v>单位名称：梁河县人民政府办公室</v>
      </c>
      <c r="B3" s="31"/>
      <c r="C3" s="31"/>
      <c r="D3" s="31"/>
      <c r="E3" s="31"/>
      <c r="F3" s="31"/>
      <c r="G3" s="183"/>
      <c r="H3" s="183"/>
      <c r="I3" s="183"/>
      <c r="J3" s="183"/>
      <c r="K3" s="183"/>
      <c r="L3" s="183"/>
      <c r="M3" s="183"/>
      <c r="N3" s="98" t="s">
        <v>1</v>
      </c>
      <c r="O3" s="98"/>
    </row>
    <row r="4" ht="31.5" customHeight="1" spans="1:15">
      <c r="A4" s="185" t="s">
        <v>48</v>
      </c>
      <c r="B4" s="185" t="s">
        <v>49</v>
      </c>
      <c r="C4" s="185" t="s">
        <v>30</v>
      </c>
      <c r="D4" s="185" t="s">
        <v>34</v>
      </c>
      <c r="E4" s="185"/>
      <c r="F4" s="185"/>
      <c r="G4" s="185" t="s">
        <v>35</v>
      </c>
      <c r="H4" s="185" t="s">
        <v>36</v>
      </c>
      <c r="I4" s="185" t="s">
        <v>50</v>
      </c>
      <c r="J4" s="185" t="s">
        <v>51</v>
      </c>
      <c r="K4" s="185"/>
      <c r="L4" s="185"/>
      <c r="M4" s="185"/>
      <c r="N4" s="185"/>
      <c r="O4" s="185"/>
    </row>
    <row r="5" ht="37.3" customHeight="1" spans="1:15">
      <c r="A5" s="185"/>
      <c r="B5" s="185"/>
      <c r="C5" s="185"/>
      <c r="D5" s="185" t="s">
        <v>33</v>
      </c>
      <c r="E5" s="185" t="s">
        <v>52</v>
      </c>
      <c r="F5" s="185" t="s">
        <v>53</v>
      </c>
      <c r="G5" s="185"/>
      <c r="H5" s="185"/>
      <c r="I5" s="185"/>
      <c r="J5" s="185" t="s">
        <v>33</v>
      </c>
      <c r="K5" s="185" t="s">
        <v>54</v>
      </c>
      <c r="L5" s="185" t="s">
        <v>55</v>
      </c>
      <c r="M5" s="185" t="s">
        <v>56</v>
      </c>
      <c r="N5" s="185" t="s">
        <v>57</v>
      </c>
      <c r="O5" s="185" t="s">
        <v>58</v>
      </c>
    </row>
    <row r="6" ht="18.75" customHeight="1" spans="1:15">
      <c r="A6" s="186" t="s">
        <v>59</v>
      </c>
      <c r="B6" s="186" t="s">
        <v>60</v>
      </c>
      <c r="C6" s="186" t="s">
        <v>61</v>
      </c>
      <c r="D6" s="186" t="s">
        <v>62</v>
      </c>
      <c r="E6" s="186" t="s">
        <v>63</v>
      </c>
      <c r="F6" s="186" t="s">
        <v>64</v>
      </c>
      <c r="G6" s="186" t="s">
        <v>65</v>
      </c>
      <c r="H6" s="186" t="s">
        <v>66</v>
      </c>
      <c r="I6" s="186" t="s">
        <v>67</v>
      </c>
      <c r="J6" s="186" t="s">
        <v>68</v>
      </c>
      <c r="K6" s="186" t="s">
        <v>69</v>
      </c>
      <c r="L6" s="186" t="s">
        <v>70</v>
      </c>
      <c r="M6" s="186" t="s">
        <v>71</v>
      </c>
      <c r="N6" s="186" t="s">
        <v>72</v>
      </c>
      <c r="O6" s="186" t="s">
        <v>73</v>
      </c>
    </row>
    <row r="7" ht="52.5" customHeight="1" spans="1:15">
      <c r="A7" s="187" t="s">
        <v>74</v>
      </c>
      <c r="B7" s="187" t="s">
        <v>75</v>
      </c>
      <c r="C7" s="152">
        <v>6426365.77</v>
      </c>
      <c r="D7" s="152">
        <v>6280901.21</v>
      </c>
      <c r="E7" s="152">
        <v>4570901.21</v>
      </c>
      <c r="F7" s="152">
        <v>1710000</v>
      </c>
      <c r="G7" s="152"/>
      <c r="H7" s="152"/>
      <c r="I7" s="152"/>
      <c r="J7" s="152">
        <v>145464.56</v>
      </c>
      <c r="K7" s="152"/>
      <c r="L7" s="152"/>
      <c r="M7" s="152"/>
      <c r="N7" s="152"/>
      <c r="O7" s="152">
        <v>145464.56</v>
      </c>
    </row>
    <row r="8" ht="52.5" customHeight="1" spans="1:15">
      <c r="A8" s="188" t="s">
        <v>76</v>
      </c>
      <c r="B8" s="188" t="s">
        <v>77</v>
      </c>
      <c r="C8" s="152">
        <v>6391575.77</v>
      </c>
      <c r="D8" s="152">
        <v>6246111.21</v>
      </c>
      <c r="E8" s="152">
        <v>4536111.21</v>
      </c>
      <c r="F8" s="152">
        <v>1710000</v>
      </c>
      <c r="G8" s="152"/>
      <c r="H8" s="152"/>
      <c r="I8" s="152"/>
      <c r="J8" s="152">
        <v>145464.56</v>
      </c>
      <c r="K8" s="152"/>
      <c r="L8" s="152"/>
      <c r="M8" s="152"/>
      <c r="N8" s="152"/>
      <c r="O8" s="152">
        <v>145464.56</v>
      </c>
    </row>
    <row r="9" ht="52.5" customHeight="1" spans="1:15">
      <c r="A9" s="189" t="s">
        <v>78</v>
      </c>
      <c r="B9" s="189" t="s">
        <v>79</v>
      </c>
      <c r="C9" s="152">
        <v>4587391.21</v>
      </c>
      <c r="D9" s="152">
        <v>4587391.21</v>
      </c>
      <c r="E9" s="152">
        <v>4487391.21</v>
      </c>
      <c r="F9" s="152">
        <v>100000</v>
      </c>
      <c r="G9" s="152"/>
      <c r="H9" s="152"/>
      <c r="I9" s="152"/>
      <c r="J9" s="152"/>
      <c r="K9" s="152"/>
      <c r="L9" s="152"/>
      <c r="M9" s="152"/>
      <c r="N9" s="152"/>
      <c r="O9" s="152"/>
    </row>
    <row r="10" ht="52.5" customHeight="1" spans="1:15">
      <c r="A10" s="189" t="s">
        <v>80</v>
      </c>
      <c r="B10" s="189" t="s">
        <v>81</v>
      </c>
      <c r="C10" s="152">
        <v>1658720</v>
      </c>
      <c r="D10" s="152">
        <v>1658720</v>
      </c>
      <c r="E10" s="152">
        <v>48720</v>
      </c>
      <c r="F10" s="152">
        <v>1610000</v>
      </c>
      <c r="G10" s="152"/>
      <c r="H10" s="152"/>
      <c r="I10" s="152"/>
      <c r="J10" s="152"/>
      <c r="K10" s="152"/>
      <c r="L10" s="152"/>
      <c r="M10" s="152"/>
      <c r="N10" s="152"/>
      <c r="O10" s="152"/>
    </row>
    <row r="11" ht="52.5" customHeight="1" spans="1:15">
      <c r="A11" s="189" t="s">
        <v>82</v>
      </c>
      <c r="B11" s="189" t="s">
        <v>83</v>
      </c>
      <c r="C11" s="152">
        <v>145464.56</v>
      </c>
      <c r="D11" s="152"/>
      <c r="E11" s="152"/>
      <c r="F11" s="152"/>
      <c r="G11" s="152"/>
      <c r="H11" s="152"/>
      <c r="I11" s="152"/>
      <c r="J11" s="152">
        <v>145464.56</v>
      </c>
      <c r="K11" s="152"/>
      <c r="L11" s="152"/>
      <c r="M11" s="152"/>
      <c r="N11" s="152"/>
      <c r="O11" s="152">
        <v>145464.56</v>
      </c>
    </row>
    <row r="12" ht="52.5" customHeight="1" spans="1:15">
      <c r="A12" s="188" t="s">
        <v>84</v>
      </c>
      <c r="B12" s="188" t="s">
        <v>85</v>
      </c>
      <c r="C12" s="152">
        <v>30440</v>
      </c>
      <c r="D12" s="152">
        <v>30440</v>
      </c>
      <c r="E12" s="152">
        <v>30440</v>
      </c>
      <c r="F12" s="152"/>
      <c r="G12" s="152"/>
      <c r="H12" s="152"/>
      <c r="I12" s="152"/>
      <c r="J12" s="152"/>
      <c r="K12" s="152"/>
      <c r="L12" s="152"/>
      <c r="M12" s="152"/>
      <c r="N12" s="152"/>
      <c r="O12" s="152"/>
    </row>
    <row r="13" ht="52.5" customHeight="1" spans="1:15">
      <c r="A13" s="189" t="s">
        <v>86</v>
      </c>
      <c r="B13" s="189" t="s">
        <v>87</v>
      </c>
      <c r="C13" s="152">
        <v>30440</v>
      </c>
      <c r="D13" s="152">
        <v>30440</v>
      </c>
      <c r="E13" s="152">
        <v>30440</v>
      </c>
      <c r="F13" s="152"/>
      <c r="G13" s="152"/>
      <c r="H13" s="152"/>
      <c r="I13" s="152"/>
      <c r="J13" s="152"/>
      <c r="K13" s="152"/>
      <c r="L13" s="152"/>
      <c r="M13" s="152"/>
      <c r="N13" s="152"/>
      <c r="O13" s="152"/>
    </row>
    <row r="14" ht="52.5" customHeight="1" spans="1:15">
      <c r="A14" s="188" t="s">
        <v>88</v>
      </c>
      <c r="B14" s="188" t="s">
        <v>89</v>
      </c>
      <c r="C14" s="152">
        <v>4350</v>
      </c>
      <c r="D14" s="152">
        <v>4350</v>
      </c>
      <c r="E14" s="152">
        <v>4350</v>
      </c>
      <c r="F14" s="152"/>
      <c r="G14" s="152"/>
      <c r="H14" s="152"/>
      <c r="I14" s="152"/>
      <c r="J14" s="152"/>
      <c r="K14" s="152"/>
      <c r="L14" s="152"/>
      <c r="M14" s="152"/>
      <c r="N14" s="152"/>
      <c r="O14" s="152"/>
    </row>
    <row r="15" ht="52.5" customHeight="1" spans="1:15">
      <c r="A15" s="189" t="s">
        <v>90</v>
      </c>
      <c r="B15" s="189" t="s">
        <v>89</v>
      </c>
      <c r="C15" s="152">
        <v>4350</v>
      </c>
      <c r="D15" s="152">
        <v>4350</v>
      </c>
      <c r="E15" s="152">
        <v>4350</v>
      </c>
      <c r="F15" s="152"/>
      <c r="G15" s="152"/>
      <c r="H15" s="152"/>
      <c r="I15" s="152"/>
      <c r="J15" s="152"/>
      <c r="K15" s="152"/>
      <c r="L15" s="152"/>
      <c r="M15" s="152"/>
      <c r="N15" s="152"/>
      <c r="O15" s="152"/>
    </row>
    <row r="16" ht="52.5" customHeight="1" spans="1:15">
      <c r="A16" s="187" t="s">
        <v>91</v>
      </c>
      <c r="B16" s="187" t="s">
        <v>92</v>
      </c>
      <c r="C16" s="152">
        <v>652686.42</v>
      </c>
      <c r="D16" s="152">
        <v>652686.42</v>
      </c>
      <c r="E16" s="152">
        <v>635298.42</v>
      </c>
      <c r="F16" s="152">
        <v>17388</v>
      </c>
      <c r="G16" s="152"/>
      <c r="H16" s="152"/>
      <c r="I16" s="152"/>
      <c r="J16" s="152"/>
      <c r="K16" s="152"/>
      <c r="L16" s="152"/>
      <c r="M16" s="152"/>
      <c r="N16" s="152"/>
      <c r="O16" s="152"/>
    </row>
    <row r="17" ht="52.5" customHeight="1" spans="1:15">
      <c r="A17" s="188" t="s">
        <v>93</v>
      </c>
      <c r="B17" s="188" t="s">
        <v>94</v>
      </c>
      <c r="C17" s="152">
        <v>8605.68</v>
      </c>
      <c r="D17" s="152">
        <v>8605.68</v>
      </c>
      <c r="E17" s="152">
        <v>8605.68</v>
      </c>
      <c r="F17" s="152"/>
      <c r="G17" s="152"/>
      <c r="H17" s="152"/>
      <c r="I17" s="152"/>
      <c r="J17" s="152"/>
      <c r="K17" s="152"/>
      <c r="L17" s="152"/>
      <c r="M17" s="152"/>
      <c r="N17" s="152"/>
      <c r="O17" s="152"/>
    </row>
    <row r="18" ht="52.5" customHeight="1" spans="1:15">
      <c r="A18" s="189" t="s">
        <v>95</v>
      </c>
      <c r="B18" s="189" t="s">
        <v>96</v>
      </c>
      <c r="C18" s="152">
        <v>8605.68</v>
      </c>
      <c r="D18" s="152">
        <v>8605.68</v>
      </c>
      <c r="E18" s="152">
        <v>8605.68</v>
      </c>
      <c r="F18" s="152"/>
      <c r="G18" s="152"/>
      <c r="H18" s="152"/>
      <c r="I18" s="152"/>
      <c r="J18" s="152"/>
      <c r="K18" s="152"/>
      <c r="L18" s="152"/>
      <c r="M18" s="152"/>
      <c r="N18" s="152"/>
      <c r="O18" s="152"/>
    </row>
    <row r="19" ht="52.5" customHeight="1" spans="1:15">
      <c r="A19" s="188" t="s">
        <v>97</v>
      </c>
      <c r="B19" s="188" t="s">
        <v>98</v>
      </c>
      <c r="C19" s="152">
        <v>621299.94</v>
      </c>
      <c r="D19" s="152">
        <v>621299.94</v>
      </c>
      <c r="E19" s="152">
        <v>621299.94</v>
      </c>
      <c r="F19" s="152"/>
      <c r="G19" s="152"/>
      <c r="H19" s="152"/>
      <c r="I19" s="152"/>
      <c r="J19" s="152"/>
      <c r="K19" s="152"/>
      <c r="L19" s="152"/>
      <c r="M19" s="152"/>
      <c r="N19" s="152"/>
      <c r="O19" s="152"/>
    </row>
    <row r="20" ht="52.5" customHeight="1" spans="1:15">
      <c r="A20" s="189" t="s">
        <v>99</v>
      </c>
      <c r="B20" s="189" t="s">
        <v>100</v>
      </c>
      <c r="C20" s="152">
        <v>64329.06</v>
      </c>
      <c r="D20" s="152">
        <v>64329.06</v>
      </c>
      <c r="E20" s="152">
        <v>64329.06</v>
      </c>
      <c r="F20" s="152"/>
      <c r="G20" s="152"/>
      <c r="H20" s="152"/>
      <c r="I20" s="152"/>
      <c r="J20" s="152"/>
      <c r="K20" s="152"/>
      <c r="L20" s="152"/>
      <c r="M20" s="152"/>
      <c r="N20" s="152"/>
      <c r="O20" s="152"/>
    </row>
    <row r="21" ht="52.5" customHeight="1" spans="1:15">
      <c r="A21" s="189" t="s">
        <v>101</v>
      </c>
      <c r="B21" s="189" t="s">
        <v>102</v>
      </c>
      <c r="C21" s="152">
        <v>556970.88</v>
      </c>
      <c r="D21" s="152">
        <v>556970.88</v>
      </c>
      <c r="E21" s="152">
        <v>556970.88</v>
      </c>
      <c r="F21" s="152"/>
      <c r="G21" s="152"/>
      <c r="H21" s="152"/>
      <c r="I21" s="152"/>
      <c r="J21" s="152"/>
      <c r="K21" s="152"/>
      <c r="L21" s="152"/>
      <c r="M21" s="152"/>
      <c r="N21" s="152"/>
      <c r="O21" s="152"/>
    </row>
    <row r="22" ht="52.5" customHeight="1" spans="1:15">
      <c r="A22" s="188" t="s">
        <v>103</v>
      </c>
      <c r="B22" s="188" t="s">
        <v>104</v>
      </c>
      <c r="C22" s="152">
        <v>17388</v>
      </c>
      <c r="D22" s="152">
        <v>17388</v>
      </c>
      <c r="E22" s="152"/>
      <c r="F22" s="152">
        <v>17388</v>
      </c>
      <c r="G22" s="152"/>
      <c r="H22" s="152"/>
      <c r="I22" s="152"/>
      <c r="J22" s="152"/>
      <c r="K22" s="152"/>
      <c r="L22" s="152"/>
      <c r="M22" s="152"/>
      <c r="N22" s="152"/>
      <c r="O22" s="152"/>
    </row>
    <row r="23" ht="52.5" customHeight="1" spans="1:15">
      <c r="A23" s="189" t="s">
        <v>105</v>
      </c>
      <c r="B23" s="189" t="s">
        <v>106</v>
      </c>
      <c r="C23" s="152">
        <v>17388</v>
      </c>
      <c r="D23" s="152">
        <v>17388</v>
      </c>
      <c r="E23" s="152"/>
      <c r="F23" s="152">
        <v>17388</v>
      </c>
      <c r="G23" s="152"/>
      <c r="H23" s="152"/>
      <c r="I23" s="152"/>
      <c r="J23" s="152"/>
      <c r="K23" s="152"/>
      <c r="L23" s="152"/>
      <c r="M23" s="152"/>
      <c r="N23" s="152"/>
      <c r="O23" s="152"/>
    </row>
    <row r="24" ht="52.5" customHeight="1" spans="1:15">
      <c r="A24" s="188" t="s">
        <v>107</v>
      </c>
      <c r="B24" s="188" t="s">
        <v>108</v>
      </c>
      <c r="C24" s="152">
        <v>5392.8</v>
      </c>
      <c r="D24" s="152">
        <v>5392.8</v>
      </c>
      <c r="E24" s="152">
        <v>5392.8</v>
      </c>
      <c r="F24" s="152"/>
      <c r="G24" s="152"/>
      <c r="H24" s="152"/>
      <c r="I24" s="152"/>
      <c r="J24" s="152"/>
      <c r="K24" s="152"/>
      <c r="L24" s="152"/>
      <c r="M24" s="152"/>
      <c r="N24" s="152"/>
      <c r="O24" s="152"/>
    </row>
    <row r="25" ht="52.5" customHeight="1" spans="1:15">
      <c r="A25" s="189" t="s">
        <v>109</v>
      </c>
      <c r="B25" s="189" t="s">
        <v>108</v>
      </c>
      <c r="C25" s="152">
        <v>5392.8</v>
      </c>
      <c r="D25" s="152">
        <v>5392.8</v>
      </c>
      <c r="E25" s="152">
        <v>5392.8</v>
      </c>
      <c r="F25" s="152"/>
      <c r="G25" s="152"/>
      <c r="H25" s="152"/>
      <c r="I25" s="152"/>
      <c r="J25" s="152"/>
      <c r="K25" s="152"/>
      <c r="L25" s="152"/>
      <c r="M25" s="152"/>
      <c r="N25" s="152"/>
      <c r="O25" s="152"/>
    </row>
    <row r="26" ht="52.5" customHeight="1" spans="1:15">
      <c r="A26" s="187" t="s">
        <v>110</v>
      </c>
      <c r="B26" s="187" t="s">
        <v>111</v>
      </c>
      <c r="C26" s="152">
        <v>239538.36</v>
      </c>
      <c r="D26" s="152">
        <v>239538.36</v>
      </c>
      <c r="E26" s="152">
        <v>239538.36</v>
      </c>
      <c r="F26" s="152"/>
      <c r="G26" s="152"/>
      <c r="H26" s="152"/>
      <c r="I26" s="152"/>
      <c r="J26" s="152"/>
      <c r="K26" s="152"/>
      <c r="L26" s="152"/>
      <c r="M26" s="152"/>
      <c r="N26" s="152"/>
      <c r="O26" s="152"/>
    </row>
    <row r="27" ht="52.5" customHeight="1" spans="1:15">
      <c r="A27" s="188" t="s">
        <v>112</v>
      </c>
      <c r="B27" s="188" t="s">
        <v>113</v>
      </c>
      <c r="C27" s="152">
        <v>239538.36</v>
      </c>
      <c r="D27" s="152">
        <v>239538.36</v>
      </c>
      <c r="E27" s="152">
        <v>239538.36</v>
      </c>
      <c r="F27" s="152"/>
      <c r="G27" s="152"/>
      <c r="H27" s="152"/>
      <c r="I27" s="152"/>
      <c r="J27" s="152"/>
      <c r="K27" s="152"/>
      <c r="L27" s="152"/>
      <c r="M27" s="152"/>
      <c r="N27" s="152"/>
      <c r="O27" s="152"/>
    </row>
    <row r="28" ht="52.5" customHeight="1" spans="1:15">
      <c r="A28" s="189" t="s">
        <v>114</v>
      </c>
      <c r="B28" s="189" t="s">
        <v>115</v>
      </c>
      <c r="C28" s="152">
        <v>208864.08</v>
      </c>
      <c r="D28" s="152">
        <v>208864.08</v>
      </c>
      <c r="E28" s="152">
        <v>208864.08</v>
      </c>
      <c r="F28" s="152"/>
      <c r="G28" s="152"/>
      <c r="H28" s="152"/>
      <c r="I28" s="152"/>
      <c r="J28" s="152"/>
      <c r="K28" s="152"/>
      <c r="L28" s="152"/>
      <c r="M28" s="152"/>
      <c r="N28" s="152"/>
      <c r="O28" s="152"/>
    </row>
    <row r="29" ht="52.5" customHeight="1" spans="1:15">
      <c r="A29" s="189" t="s">
        <v>116</v>
      </c>
      <c r="B29" s="189" t="s">
        <v>117</v>
      </c>
      <c r="C29" s="152"/>
      <c r="D29" s="152"/>
      <c r="E29" s="152"/>
      <c r="F29" s="152"/>
      <c r="G29" s="152"/>
      <c r="H29" s="152"/>
      <c r="I29" s="152"/>
      <c r="J29" s="152"/>
      <c r="K29" s="152"/>
      <c r="L29" s="152"/>
      <c r="M29" s="152"/>
      <c r="N29" s="152"/>
      <c r="O29" s="152"/>
    </row>
    <row r="30" ht="52.5" customHeight="1" spans="1:15">
      <c r="A30" s="189" t="s">
        <v>118</v>
      </c>
      <c r="B30" s="189" t="s">
        <v>119</v>
      </c>
      <c r="C30" s="152">
        <v>30674.28</v>
      </c>
      <c r="D30" s="152">
        <v>30674.28</v>
      </c>
      <c r="E30" s="152">
        <v>30674.28</v>
      </c>
      <c r="F30" s="152"/>
      <c r="G30" s="152"/>
      <c r="H30" s="152"/>
      <c r="I30" s="152"/>
      <c r="J30" s="152"/>
      <c r="K30" s="152"/>
      <c r="L30" s="152"/>
      <c r="M30" s="152"/>
      <c r="N30" s="152"/>
      <c r="O30" s="152"/>
    </row>
    <row r="31" ht="52.5" customHeight="1" spans="1:15">
      <c r="A31" s="187" t="s">
        <v>120</v>
      </c>
      <c r="B31" s="187" t="s">
        <v>121</v>
      </c>
      <c r="C31" s="152">
        <v>417728.16</v>
      </c>
      <c r="D31" s="152">
        <v>417728.16</v>
      </c>
      <c r="E31" s="152">
        <v>417728.16</v>
      </c>
      <c r="F31" s="152"/>
      <c r="G31" s="152"/>
      <c r="H31" s="152"/>
      <c r="I31" s="152"/>
      <c r="J31" s="152"/>
      <c r="K31" s="152"/>
      <c r="L31" s="152"/>
      <c r="M31" s="152"/>
      <c r="N31" s="152"/>
      <c r="O31" s="152"/>
    </row>
    <row r="32" ht="52.5" customHeight="1" spans="1:15">
      <c r="A32" s="188" t="s">
        <v>122</v>
      </c>
      <c r="B32" s="188" t="s">
        <v>123</v>
      </c>
      <c r="C32" s="152">
        <v>417728.16</v>
      </c>
      <c r="D32" s="152">
        <v>417728.16</v>
      </c>
      <c r="E32" s="152">
        <v>417728.16</v>
      </c>
      <c r="F32" s="152"/>
      <c r="G32" s="152"/>
      <c r="H32" s="152"/>
      <c r="I32" s="152"/>
      <c r="J32" s="152"/>
      <c r="K32" s="152"/>
      <c r="L32" s="152"/>
      <c r="M32" s="152"/>
      <c r="N32" s="152"/>
      <c r="O32" s="152"/>
    </row>
    <row r="33" ht="52.5" customHeight="1" spans="1:15">
      <c r="A33" s="189" t="s">
        <v>124</v>
      </c>
      <c r="B33" s="189" t="s">
        <v>125</v>
      </c>
      <c r="C33" s="152">
        <v>417728.16</v>
      </c>
      <c r="D33" s="152">
        <v>417728.16</v>
      </c>
      <c r="E33" s="152">
        <v>417728.16</v>
      </c>
      <c r="F33" s="152"/>
      <c r="G33" s="152"/>
      <c r="H33" s="152"/>
      <c r="I33" s="152"/>
      <c r="J33" s="152"/>
      <c r="K33" s="152"/>
      <c r="L33" s="152"/>
      <c r="M33" s="152"/>
      <c r="N33" s="152"/>
      <c r="O33" s="152"/>
    </row>
    <row r="34" ht="30" customHeight="1" spans="1:15">
      <c r="A34" s="186" t="s">
        <v>30</v>
      </c>
      <c r="B34" s="186"/>
      <c r="C34" s="152">
        <v>7736318.71</v>
      </c>
      <c r="D34" s="152">
        <v>7590854.15</v>
      </c>
      <c r="E34" s="152">
        <v>5863466.15</v>
      </c>
      <c r="F34" s="152">
        <v>1727388</v>
      </c>
      <c r="G34" s="152"/>
      <c r="H34" s="152"/>
      <c r="I34" s="152"/>
      <c r="J34" s="152">
        <v>145464.56</v>
      </c>
      <c r="K34" s="152"/>
      <c r="L34" s="152"/>
      <c r="M34" s="152"/>
      <c r="N34" s="152"/>
      <c r="O34" s="152">
        <v>145464.56</v>
      </c>
    </row>
  </sheetData>
  <mergeCells count="13">
    <mergeCell ref="N1:O1"/>
    <mergeCell ref="A2:O2"/>
    <mergeCell ref="A3:F3"/>
    <mergeCell ref="N3:O3"/>
    <mergeCell ref="D4:F4"/>
    <mergeCell ref="J4:O4"/>
    <mergeCell ref="A34:B3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5"/>
      <c r="B1" s="175"/>
      <c r="C1" s="175"/>
      <c r="D1" s="96" t="s">
        <v>126</v>
      </c>
    </row>
    <row r="2" ht="30.75" customHeight="1" spans="1:4">
      <c r="A2" s="176" t="str">
        <f>"2026"&amp;"年部门财政拨款收支预算总表"</f>
        <v>2026年部门财政拨款收支预算总表</v>
      </c>
      <c r="B2" s="176"/>
      <c r="C2" s="176"/>
      <c r="D2" s="176"/>
    </row>
    <row r="3" ht="18.75" customHeight="1" spans="1:4">
      <c r="A3" s="31" t="str">
        <f>"单位名称："&amp;"梁河县人民政府办公室"</f>
        <v>单位名称：梁河县人民政府办公室</v>
      </c>
      <c r="B3" s="177"/>
      <c r="C3" s="177"/>
      <c r="D3" s="97" t="s">
        <v>1</v>
      </c>
    </row>
    <row r="4" ht="19.5" customHeight="1" spans="1:4">
      <c r="A4" s="12" t="s">
        <v>127</v>
      </c>
      <c r="B4" s="14"/>
      <c r="C4" s="12" t="s">
        <v>128</v>
      </c>
      <c r="D4" s="14"/>
    </row>
    <row r="5" ht="21.75" customHeight="1" spans="1:4">
      <c r="A5" s="70" t="s">
        <v>129</v>
      </c>
      <c r="B5" s="11" t="s">
        <v>5</v>
      </c>
      <c r="C5" s="70" t="s">
        <v>130</v>
      </c>
      <c r="D5" s="11" t="s">
        <v>5</v>
      </c>
    </row>
    <row r="6" ht="17.25" customHeight="1" spans="1:4">
      <c r="A6" s="74"/>
      <c r="B6" s="18"/>
      <c r="C6" s="74"/>
      <c r="D6" s="18"/>
    </row>
    <row r="7" ht="19.5" customHeight="1" spans="1:4">
      <c r="A7" s="93" t="s">
        <v>131</v>
      </c>
      <c r="B7" s="23">
        <v>7590854.15</v>
      </c>
      <c r="C7" s="93" t="s">
        <v>132</v>
      </c>
      <c r="D7" s="23">
        <v>7590854.15</v>
      </c>
    </row>
    <row r="8" ht="19.5" customHeight="1" spans="1:4">
      <c r="A8" s="93" t="s">
        <v>133</v>
      </c>
      <c r="B8" s="23">
        <v>7590854.15</v>
      </c>
      <c r="C8" s="178" t="str">
        <f>"（"&amp;"一"&amp;"）"&amp;"一般公共服务支出"</f>
        <v>（一）一般公共服务支出</v>
      </c>
      <c r="D8" s="23">
        <v>6280901.21</v>
      </c>
    </row>
    <row r="9" ht="19.5" customHeight="1" spans="1:4">
      <c r="A9" s="179" t="s">
        <v>134</v>
      </c>
      <c r="B9" s="23"/>
      <c r="C9" s="178" t="str">
        <f>"（"&amp;"二"&amp;"）"&amp;"社会保障和就业支出"</f>
        <v>（二）社会保障和就业支出</v>
      </c>
      <c r="D9" s="23">
        <v>652686.42</v>
      </c>
    </row>
    <row r="10" ht="19.5" customHeight="1" spans="1:4">
      <c r="A10" s="179" t="s">
        <v>135</v>
      </c>
      <c r="B10" s="23"/>
      <c r="C10" s="178" t="str">
        <f>"（"&amp;"三"&amp;"）"&amp;"卫生健康支出"</f>
        <v>（三）卫生健康支出</v>
      </c>
      <c r="D10" s="23">
        <v>239538.36</v>
      </c>
    </row>
    <row r="11" ht="19.5" customHeight="1" spans="1:4">
      <c r="A11" s="179" t="s">
        <v>136</v>
      </c>
      <c r="B11" s="23"/>
      <c r="C11" s="178" t="str">
        <f>"（"&amp;"四"&amp;"）"&amp;"住房保障支出"</f>
        <v>（四）住房保障支出</v>
      </c>
      <c r="D11" s="23">
        <v>417728.16</v>
      </c>
    </row>
    <row r="12" ht="19.5" customHeight="1" spans="1:4">
      <c r="A12" s="179" t="s">
        <v>133</v>
      </c>
      <c r="B12" s="23"/>
      <c r="C12" s="178"/>
      <c r="D12" s="23"/>
    </row>
    <row r="13" ht="19.5" customHeight="1" spans="1:4">
      <c r="A13" s="179" t="s">
        <v>134</v>
      </c>
      <c r="B13" s="23"/>
      <c r="C13" s="178"/>
      <c r="D13" s="23"/>
    </row>
    <row r="14" ht="19.5" customHeight="1" spans="1:4">
      <c r="A14" s="179" t="s">
        <v>135</v>
      </c>
      <c r="B14" s="23"/>
      <c r="C14" s="178"/>
      <c r="D14" s="23"/>
    </row>
    <row r="15" ht="19.5" customHeight="1" spans="1:4">
      <c r="A15" s="180"/>
      <c r="B15" s="23"/>
      <c r="C15" s="178"/>
      <c r="D15" s="23"/>
    </row>
    <row r="16" ht="19.5" customHeight="1" spans="1:4">
      <c r="A16" s="180"/>
      <c r="B16" s="23"/>
      <c r="C16" s="178"/>
      <c r="D16" s="23"/>
    </row>
    <row r="17" ht="19.5" customHeight="1" spans="1:4">
      <c r="A17" s="180"/>
      <c r="B17" s="23"/>
      <c r="C17" s="178"/>
      <c r="D17" s="23"/>
    </row>
    <row r="18" ht="19.5" customHeight="1" spans="1:4">
      <c r="A18" s="180"/>
      <c r="B18" s="23"/>
      <c r="C18" s="178"/>
      <c r="D18" s="23"/>
    </row>
    <row r="19" ht="19.5" customHeight="1" spans="1:4">
      <c r="A19" s="180"/>
      <c r="B19" s="23"/>
      <c r="C19" s="178"/>
      <c r="D19" s="23"/>
    </row>
    <row r="20" ht="19.5" customHeight="1" spans="1:4">
      <c r="A20" s="93"/>
      <c r="B20" s="23"/>
      <c r="C20" s="178"/>
      <c r="D20" s="23"/>
    </row>
    <row r="21" ht="19.5" customHeight="1" spans="1:4">
      <c r="A21" s="93"/>
      <c r="B21" s="23"/>
      <c r="C21" s="93"/>
      <c r="D21" s="23"/>
    </row>
    <row r="22" ht="19.5" customHeight="1" spans="1:4">
      <c r="A22" s="93"/>
      <c r="B22" s="23"/>
      <c r="C22" s="93"/>
      <c r="D22" s="23"/>
    </row>
    <row r="23" ht="19.5" customHeight="1" spans="1:4">
      <c r="A23" s="93"/>
      <c r="B23" s="23"/>
      <c r="C23" s="93"/>
      <c r="D23" s="23"/>
    </row>
    <row r="24" ht="19.5" customHeight="1" spans="1:4">
      <c r="A24" s="93"/>
      <c r="B24" s="23"/>
      <c r="C24" s="93"/>
      <c r="D24" s="23"/>
    </row>
    <row r="25" ht="19.5" customHeight="1" spans="1:4">
      <c r="A25" s="93"/>
      <c r="B25" s="23"/>
      <c r="C25" s="93"/>
      <c r="D25" s="23"/>
    </row>
    <row r="26" ht="19.5" customHeight="1" spans="1:4">
      <c r="A26" s="178"/>
      <c r="B26" s="23"/>
      <c r="C26" s="93"/>
      <c r="D26" s="23"/>
    </row>
    <row r="27" ht="19.5" customHeight="1" spans="1:4">
      <c r="A27" s="93"/>
      <c r="B27" s="23"/>
      <c r="C27" s="93"/>
      <c r="D27" s="23"/>
    </row>
    <row r="28" customHeight="1" spans="1:4">
      <c r="A28" s="93"/>
      <c r="B28" s="23"/>
      <c r="C28" s="179"/>
      <c r="D28" s="23"/>
    </row>
    <row r="29" ht="19.5" customHeight="1" spans="1:4">
      <c r="A29" s="93"/>
      <c r="B29" s="23"/>
      <c r="C29" s="93"/>
      <c r="D29" s="23"/>
    </row>
    <row r="30" ht="19.5" customHeight="1" spans="1:4">
      <c r="A30" s="178"/>
      <c r="B30" s="23"/>
      <c r="C30" s="93"/>
      <c r="D30" s="23"/>
    </row>
    <row r="31" ht="18" customHeight="1" spans="1:4">
      <c r="A31" s="178"/>
      <c r="B31" s="23"/>
      <c r="C31" s="93"/>
      <c r="D31" s="23"/>
    </row>
    <row r="32" ht="18" customHeight="1" spans="1:4">
      <c r="A32" s="178"/>
      <c r="B32" s="23"/>
      <c r="C32" s="179"/>
      <c r="D32" s="23"/>
    </row>
    <row r="33" ht="18" customHeight="1" spans="1:4">
      <c r="A33" s="178"/>
      <c r="B33" s="23"/>
      <c r="C33" s="179"/>
      <c r="D33" s="23"/>
    </row>
    <row r="34" ht="19.5" customHeight="1" spans="1:4">
      <c r="A34" s="178"/>
      <c r="B34" s="181"/>
      <c r="C34" s="93"/>
      <c r="D34" s="181"/>
    </row>
    <row r="35" ht="19.5" customHeight="1" spans="1:4">
      <c r="A35" s="178"/>
      <c r="B35" s="23"/>
      <c r="C35" s="93" t="s">
        <v>137</v>
      </c>
      <c r="D35" s="23"/>
    </row>
    <row r="36" ht="19.5" customHeight="1" spans="1:4">
      <c r="A36" s="182" t="s">
        <v>24</v>
      </c>
      <c r="B36" s="23">
        <v>7590854.15</v>
      </c>
      <c r="C36" s="182" t="s">
        <v>25</v>
      </c>
      <c r="D36" s="23">
        <v>7590854.15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2"/>
  <sheetViews>
    <sheetView showZeros="0" workbookViewId="0">
      <selection activeCell="K16" sqref="K16"/>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2"/>
      <c r="B1" s="142"/>
      <c r="C1" s="142"/>
      <c r="D1" s="142"/>
      <c r="E1" s="142"/>
      <c r="F1" s="142"/>
      <c r="G1" s="146" t="s">
        <v>138</v>
      </c>
    </row>
    <row r="2" ht="33" customHeight="1" spans="1:7">
      <c r="A2" s="168" t="str">
        <f>"2026"&amp;"年一般公共预算支出预算表（按功能科目分类）"</f>
        <v>2026年一般公共预算支出预算表（按功能科目分类）</v>
      </c>
      <c r="B2" s="168"/>
      <c r="C2" s="168"/>
      <c r="D2" s="168"/>
      <c r="E2" s="168"/>
      <c r="F2" s="168"/>
      <c r="G2" s="168"/>
    </row>
    <row r="3" ht="18.75" customHeight="1" spans="1:7">
      <c r="A3" s="169" t="str">
        <f>"单位名称："&amp;"梁河县人民政府办公室"</f>
        <v>单位名称：梁河县人民政府办公室</v>
      </c>
      <c r="B3" s="169"/>
      <c r="C3" s="142"/>
      <c r="D3" s="142"/>
      <c r="E3" s="142"/>
      <c r="F3" s="142"/>
      <c r="G3" s="146" t="s">
        <v>1</v>
      </c>
    </row>
    <row r="4" ht="18.75" customHeight="1" spans="1:7">
      <c r="A4" s="170" t="s">
        <v>139</v>
      </c>
      <c r="B4" s="170"/>
      <c r="C4" s="170" t="s">
        <v>30</v>
      </c>
      <c r="D4" s="170" t="s">
        <v>52</v>
      </c>
      <c r="E4" s="170"/>
      <c r="F4" s="170"/>
      <c r="G4" s="170" t="s">
        <v>53</v>
      </c>
    </row>
    <row r="5" ht="18.75" customHeight="1" spans="1:7">
      <c r="A5" s="170" t="s">
        <v>48</v>
      </c>
      <c r="B5" s="170" t="s">
        <v>49</v>
      </c>
      <c r="C5" s="170"/>
      <c r="D5" s="170" t="s">
        <v>33</v>
      </c>
      <c r="E5" s="170" t="s">
        <v>140</v>
      </c>
      <c r="F5" s="170" t="s">
        <v>141</v>
      </c>
      <c r="G5" s="170"/>
    </row>
    <row r="6" ht="18.75" customHeight="1" spans="1:7">
      <c r="A6" s="170" t="s">
        <v>59</v>
      </c>
      <c r="B6" s="170" t="s">
        <v>60</v>
      </c>
      <c r="C6" s="170" t="s">
        <v>61</v>
      </c>
      <c r="D6" s="170" t="s">
        <v>62</v>
      </c>
      <c r="E6" s="170" t="s">
        <v>63</v>
      </c>
      <c r="F6" s="170" t="s">
        <v>64</v>
      </c>
      <c r="G6" s="170" t="s">
        <v>65</v>
      </c>
    </row>
    <row r="7" ht="18.75" customHeight="1" spans="1:7">
      <c r="A7" s="171" t="s">
        <v>74</v>
      </c>
      <c r="B7" s="171" t="s">
        <v>75</v>
      </c>
      <c r="C7" s="172">
        <v>6280901.21</v>
      </c>
      <c r="D7" s="172">
        <v>4570901.21</v>
      </c>
      <c r="E7" s="172">
        <v>3844285.85</v>
      </c>
      <c r="F7" s="172">
        <v>726615.36</v>
      </c>
      <c r="G7" s="172">
        <v>1710000</v>
      </c>
    </row>
    <row r="8" ht="18.75" customHeight="1" outlineLevel="1" spans="1:7">
      <c r="A8" s="173" t="s">
        <v>76</v>
      </c>
      <c r="B8" s="173" t="s">
        <v>77</v>
      </c>
      <c r="C8" s="172">
        <v>6246111.21</v>
      </c>
      <c r="D8" s="172">
        <v>4536111.21</v>
      </c>
      <c r="E8" s="172">
        <v>3835645.85</v>
      </c>
      <c r="F8" s="172">
        <v>700465.36</v>
      </c>
      <c r="G8" s="172">
        <v>1710000</v>
      </c>
    </row>
    <row r="9" ht="18.75" customHeight="1" outlineLevel="2" spans="1:7">
      <c r="A9" s="174" t="s">
        <v>78</v>
      </c>
      <c r="B9" s="174" t="s">
        <v>79</v>
      </c>
      <c r="C9" s="172">
        <v>4587391.21</v>
      </c>
      <c r="D9" s="172">
        <v>4487391.21</v>
      </c>
      <c r="E9" s="172">
        <v>3818125.85</v>
      </c>
      <c r="F9" s="172">
        <v>669265.36</v>
      </c>
      <c r="G9" s="172">
        <v>100000</v>
      </c>
    </row>
    <row r="10" ht="18.75" customHeight="1" outlineLevel="2" spans="1:7">
      <c r="A10" s="174" t="s">
        <v>80</v>
      </c>
      <c r="B10" s="174" t="s">
        <v>81</v>
      </c>
      <c r="C10" s="172">
        <v>1658720</v>
      </c>
      <c r="D10" s="172">
        <v>48720</v>
      </c>
      <c r="E10" s="172">
        <v>17520</v>
      </c>
      <c r="F10" s="172">
        <v>31200</v>
      </c>
      <c r="G10" s="172">
        <v>1610000</v>
      </c>
    </row>
    <row r="11" ht="18.75" customHeight="1" outlineLevel="1" spans="1:7">
      <c r="A11" s="173" t="s">
        <v>84</v>
      </c>
      <c r="B11" s="173" t="s">
        <v>85</v>
      </c>
      <c r="C11" s="172">
        <v>30440</v>
      </c>
      <c r="D11" s="172">
        <v>30440</v>
      </c>
      <c r="E11" s="172">
        <v>8640</v>
      </c>
      <c r="F11" s="172">
        <v>21800</v>
      </c>
      <c r="G11" s="172"/>
    </row>
    <row r="12" ht="18.75" customHeight="1" outlineLevel="2" spans="1:7">
      <c r="A12" s="174" t="s">
        <v>86</v>
      </c>
      <c r="B12" s="174" t="s">
        <v>87</v>
      </c>
      <c r="C12" s="172">
        <v>30440</v>
      </c>
      <c r="D12" s="172">
        <v>30440</v>
      </c>
      <c r="E12" s="172">
        <v>8640</v>
      </c>
      <c r="F12" s="172">
        <v>21800</v>
      </c>
      <c r="G12" s="172"/>
    </row>
    <row r="13" ht="18.75" customHeight="1" outlineLevel="1" spans="1:7">
      <c r="A13" s="173" t="s">
        <v>88</v>
      </c>
      <c r="B13" s="173" t="s">
        <v>89</v>
      </c>
      <c r="C13" s="172">
        <v>4350</v>
      </c>
      <c r="D13" s="172">
        <v>4350</v>
      </c>
      <c r="E13" s="172"/>
      <c r="F13" s="172">
        <v>4350</v>
      </c>
      <c r="G13" s="172"/>
    </row>
    <row r="14" ht="18.75" customHeight="1" outlineLevel="2" spans="1:7">
      <c r="A14" s="174" t="s">
        <v>90</v>
      </c>
      <c r="B14" s="174" t="s">
        <v>89</v>
      </c>
      <c r="C14" s="172">
        <v>4350</v>
      </c>
      <c r="D14" s="172">
        <v>4350</v>
      </c>
      <c r="E14" s="172"/>
      <c r="F14" s="172">
        <v>4350</v>
      </c>
      <c r="G14" s="172"/>
    </row>
    <row r="15" ht="18.75" customHeight="1" spans="1:7">
      <c r="A15" s="171" t="s">
        <v>91</v>
      </c>
      <c r="B15" s="171" t="s">
        <v>92</v>
      </c>
      <c r="C15" s="172">
        <v>652686.42</v>
      </c>
      <c r="D15" s="172">
        <v>635298.42</v>
      </c>
      <c r="E15" s="172">
        <v>614898.42</v>
      </c>
      <c r="F15" s="172">
        <v>20400</v>
      </c>
      <c r="G15" s="172">
        <v>17388</v>
      </c>
    </row>
    <row r="16" ht="18.75" customHeight="1" outlineLevel="1" spans="1:7">
      <c r="A16" s="173" t="s">
        <v>93</v>
      </c>
      <c r="B16" s="173" t="s">
        <v>94</v>
      </c>
      <c r="C16" s="172">
        <v>8605.68</v>
      </c>
      <c r="D16" s="172">
        <v>8605.68</v>
      </c>
      <c r="E16" s="172">
        <v>8605.68</v>
      </c>
      <c r="F16" s="172"/>
      <c r="G16" s="172"/>
    </row>
    <row r="17" ht="18.75" customHeight="1" outlineLevel="2" spans="1:7">
      <c r="A17" s="174" t="s">
        <v>95</v>
      </c>
      <c r="B17" s="174" t="s">
        <v>96</v>
      </c>
      <c r="C17" s="172">
        <v>8605.68</v>
      </c>
      <c r="D17" s="172">
        <v>8605.68</v>
      </c>
      <c r="E17" s="172">
        <v>8605.68</v>
      </c>
      <c r="F17" s="172"/>
      <c r="G17" s="172"/>
    </row>
    <row r="18" ht="18.75" customHeight="1" outlineLevel="1" spans="1:7">
      <c r="A18" s="173" t="s">
        <v>97</v>
      </c>
      <c r="B18" s="173" t="s">
        <v>98</v>
      </c>
      <c r="C18" s="172">
        <v>621299.94</v>
      </c>
      <c r="D18" s="172">
        <v>621299.94</v>
      </c>
      <c r="E18" s="172">
        <v>600899.94</v>
      </c>
      <c r="F18" s="172">
        <v>20400</v>
      </c>
      <c r="G18" s="172"/>
    </row>
    <row r="19" ht="18.75" customHeight="1" outlineLevel="2" spans="1:7">
      <c r="A19" s="174" t="s">
        <v>99</v>
      </c>
      <c r="B19" s="174" t="s">
        <v>100</v>
      </c>
      <c r="C19" s="172">
        <v>64329.06</v>
      </c>
      <c r="D19" s="172">
        <v>64329.06</v>
      </c>
      <c r="E19" s="172">
        <v>43929.06</v>
      </c>
      <c r="F19" s="172">
        <v>20400</v>
      </c>
      <c r="G19" s="172"/>
    </row>
    <row r="20" ht="18.75" customHeight="1" outlineLevel="2" spans="1:7">
      <c r="A20" s="174" t="s">
        <v>101</v>
      </c>
      <c r="B20" s="174" t="s">
        <v>102</v>
      </c>
      <c r="C20" s="172">
        <v>556970.88</v>
      </c>
      <c r="D20" s="172">
        <v>556970.88</v>
      </c>
      <c r="E20" s="172">
        <v>556970.88</v>
      </c>
      <c r="F20" s="172"/>
      <c r="G20" s="172"/>
    </row>
    <row r="21" ht="18.75" customHeight="1" outlineLevel="1" spans="1:7">
      <c r="A21" s="173" t="s">
        <v>103</v>
      </c>
      <c r="B21" s="173" t="s">
        <v>104</v>
      </c>
      <c r="C21" s="172">
        <v>17388</v>
      </c>
      <c r="D21" s="172"/>
      <c r="E21" s="172"/>
      <c r="F21" s="172"/>
      <c r="G21" s="172">
        <v>17388</v>
      </c>
    </row>
    <row r="22" ht="18.75" customHeight="1" outlineLevel="2" spans="1:7">
      <c r="A22" s="174" t="s">
        <v>105</v>
      </c>
      <c r="B22" s="174" t="s">
        <v>106</v>
      </c>
      <c r="C22" s="172">
        <v>17388</v>
      </c>
      <c r="D22" s="172"/>
      <c r="E22" s="172"/>
      <c r="F22" s="172"/>
      <c r="G22" s="172">
        <v>17388</v>
      </c>
    </row>
    <row r="23" ht="18.75" customHeight="1" outlineLevel="1" spans="1:7">
      <c r="A23" s="173" t="s">
        <v>107</v>
      </c>
      <c r="B23" s="173" t="s">
        <v>108</v>
      </c>
      <c r="C23" s="172">
        <v>5392.8</v>
      </c>
      <c r="D23" s="172">
        <v>5392.8</v>
      </c>
      <c r="E23" s="172">
        <v>5392.8</v>
      </c>
      <c r="F23" s="172"/>
      <c r="G23" s="172"/>
    </row>
    <row r="24" ht="18.75" customHeight="1" outlineLevel="2" spans="1:7">
      <c r="A24" s="174" t="s">
        <v>109</v>
      </c>
      <c r="B24" s="174" t="s">
        <v>108</v>
      </c>
      <c r="C24" s="172">
        <v>5392.8</v>
      </c>
      <c r="D24" s="172">
        <v>5392.8</v>
      </c>
      <c r="E24" s="172">
        <v>5392.8</v>
      </c>
      <c r="F24" s="172"/>
      <c r="G24" s="172"/>
    </row>
    <row r="25" ht="18.75" customHeight="1" spans="1:7">
      <c r="A25" s="171" t="s">
        <v>110</v>
      </c>
      <c r="B25" s="171" t="s">
        <v>111</v>
      </c>
      <c r="C25" s="172">
        <v>239538.36</v>
      </c>
      <c r="D25" s="172">
        <v>239538.36</v>
      </c>
      <c r="E25" s="172">
        <v>239538.36</v>
      </c>
      <c r="F25" s="172"/>
      <c r="G25" s="172"/>
    </row>
    <row r="26" ht="18.75" customHeight="1" outlineLevel="1" spans="1:7">
      <c r="A26" s="173" t="s">
        <v>112</v>
      </c>
      <c r="B26" s="173" t="s">
        <v>113</v>
      </c>
      <c r="C26" s="172">
        <v>239538.36</v>
      </c>
      <c r="D26" s="172">
        <v>239538.36</v>
      </c>
      <c r="E26" s="172">
        <v>239538.36</v>
      </c>
      <c r="F26" s="172"/>
      <c r="G26" s="172"/>
    </row>
    <row r="27" ht="18.75" customHeight="1" outlineLevel="2" spans="1:7">
      <c r="A27" s="174" t="s">
        <v>114</v>
      </c>
      <c r="B27" s="174" t="s">
        <v>115</v>
      </c>
      <c r="C27" s="172">
        <v>208864.08</v>
      </c>
      <c r="D27" s="172">
        <v>208864.08</v>
      </c>
      <c r="E27" s="172">
        <v>208864.08</v>
      </c>
      <c r="F27" s="172"/>
      <c r="G27" s="172"/>
    </row>
    <row r="28" ht="18.75" customHeight="1" outlineLevel="2" spans="1:7">
      <c r="A28" s="174" t="s">
        <v>118</v>
      </c>
      <c r="B28" s="174" t="s">
        <v>119</v>
      </c>
      <c r="C28" s="172">
        <v>30674.28</v>
      </c>
      <c r="D28" s="172">
        <v>30674.28</v>
      </c>
      <c r="E28" s="172">
        <v>30674.28</v>
      </c>
      <c r="F28" s="172"/>
      <c r="G28" s="172"/>
    </row>
    <row r="29" ht="18.75" customHeight="1" spans="1:7">
      <c r="A29" s="171" t="s">
        <v>120</v>
      </c>
      <c r="B29" s="171" t="s">
        <v>121</v>
      </c>
      <c r="C29" s="172">
        <v>417728.16</v>
      </c>
      <c r="D29" s="172">
        <v>417728.16</v>
      </c>
      <c r="E29" s="172">
        <v>417728.16</v>
      </c>
      <c r="F29" s="172"/>
      <c r="G29" s="172"/>
    </row>
    <row r="30" ht="18.75" customHeight="1" outlineLevel="1" spans="1:7">
      <c r="A30" s="173" t="s">
        <v>122</v>
      </c>
      <c r="B30" s="173" t="s">
        <v>123</v>
      </c>
      <c r="C30" s="172">
        <v>417728.16</v>
      </c>
      <c r="D30" s="172">
        <v>417728.16</v>
      </c>
      <c r="E30" s="172">
        <v>417728.16</v>
      </c>
      <c r="F30" s="172"/>
      <c r="G30" s="172"/>
    </row>
    <row r="31" ht="18.75" customHeight="1" outlineLevel="2" spans="1:7">
      <c r="A31" s="174" t="s">
        <v>124</v>
      </c>
      <c r="B31" s="174" t="s">
        <v>125</v>
      </c>
      <c r="C31" s="172">
        <v>417728.16</v>
      </c>
      <c r="D31" s="172">
        <v>417728.16</v>
      </c>
      <c r="E31" s="172">
        <v>417728.16</v>
      </c>
      <c r="F31" s="172"/>
      <c r="G31" s="172"/>
    </row>
    <row r="32" ht="18.75" customHeight="1" spans="1:7">
      <c r="A32" s="170" t="s">
        <v>30</v>
      </c>
      <c r="B32" s="170"/>
      <c r="C32" s="172">
        <v>7590854.15</v>
      </c>
      <c r="D32" s="172">
        <v>5863466.15</v>
      </c>
      <c r="E32" s="172">
        <v>5116450.79</v>
      </c>
      <c r="F32" s="172">
        <v>747015.36</v>
      </c>
      <c r="G32" s="172">
        <v>1727388</v>
      </c>
    </row>
  </sheetData>
  <mergeCells count="7">
    <mergeCell ref="A2:G2"/>
    <mergeCell ref="A3:C3"/>
    <mergeCell ref="A4:B4"/>
    <mergeCell ref="D4:F4"/>
    <mergeCell ref="A32:B32"/>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9"/>
      <c r="B1" s="159"/>
      <c r="C1" s="160"/>
      <c r="D1" s="1"/>
      <c r="E1" s="1"/>
      <c r="F1" s="161" t="s">
        <v>142</v>
      </c>
    </row>
    <row r="2" ht="33.75" customHeight="1" spans="1:6">
      <c r="A2" s="162" t="str">
        <f>"2026"&amp;"年一般公共预算“三公”经费支出预算表"</f>
        <v>2026年一般公共预算“三公”经费支出预算表</v>
      </c>
      <c r="B2" s="162"/>
      <c r="C2" s="162"/>
      <c r="D2" s="162"/>
      <c r="E2" s="162"/>
      <c r="F2" s="162"/>
    </row>
    <row r="3" ht="21.75" customHeight="1" spans="1:6">
      <c r="A3" s="163" t="str">
        <f>"单位名称："&amp;"梁河县人民政府办公室"</f>
        <v>单位名称：梁河县人民政府办公室</v>
      </c>
      <c r="B3" s="159"/>
      <c r="C3" s="160"/>
      <c r="D3" s="3"/>
      <c r="E3" s="1"/>
      <c r="F3" s="161" t="s">
        <v>27</v>
      </c>
    </row>
    <row r="4" ht="19.5" customHeight="1" spans="1:6">
      <c r="A4" s="11" t="s">
        <v>143</v>
      </c>
      <c r="B4" s="70" t="s">
        <v>144</v>
      </c>
      <c r="C4" s="12" t="s">
        <v>145</v>
      </c>
      <c r="D4" s="13"/>
      <c r="E4" s="14"/>
      <c r="F4" s="70" t="s">
        <v>146</v>
      </c>
    </row>
    <row r="5" ht="19.5" customHeight="1" spans="1:6">
      <c r="A5" s="18"/>
      <c r="B5" s="74"/>
      <c r="C5" s="35" t="s">
        <v>33</v>
      </c>
      <c r="D5" s="35" t="s">
        <v>147</v>
      </c>
      <c r="E5" s="35" t="s">
        <v>148</v>
      </c>
      <c r="F5" s="74"/>
    </row>
    <row r="6" ht="18.75" customHeight="1" spans="1:6">
      <c r="A6" s="164">
        <v>1</v>
      </c>
      <c r="B6" s="164">
        <v>2</v>
      </c>
      <c r="C6" s="165">
        <v>3</v>
      </c>
      <c r="D6" s="164">
        <v>4</v>
      </c>
      <c r="E6" s="164">
        <v>5</v>
      </c>
      <c r="F6" s="164">
        <v>6</v>
      </c>
    </row>
    <row r="7" ht="24.75" customHeight="1" spans="1:6">
      <c r="A7" s="166">
        <v>15000</v>
      </c>
      <c r="B7" s="166"/>
      <c r="C7" s="167"/>
      <c r="D7" s="166"/>
      <c r="E7" s="166"/>
      <c r="F7" s="166">
        <v>15000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0"/>
  <sheetViews>
    <sheetView showZeros="0" workbookViewId="0">
      <selection activeCell="Y10" sqref="Y10"/>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4"/>
      <c r="B1" s="154"/>
      <c r="C1" s="154"/>
      <c r="D1" s="154"/>
      <c r="E1" s="154"/>
      <c r="F1" s="154"/>
      <c r="G1" s="154"/>
      <c r="H1" s="154"/>
      <c r="I1" s="154"/>
      <c r="J1" s="154"/>
      <c r="K1" s="154"/>
      <c r="L1" s="154"/>
      <c r="M1" s="154"/>
      <c r="N1" s="154"/>
      <c r="O1" s="154"/>
      <c r="P1" s="154"/>
      <c r="Q1" s="154"/>
      <c r="R1" s="154"/>
      <c r="S1" s="154"/>
      <c r="T1" s="158" t="s">
        <v>149</v>
      </c>
      <c r="U1" s="158"/>
      <c r="V1" s="158"/>
      <c r="W1" s="158"/>
    </row>
    <row r="2" ht="45.75" customHeight="1" spans="1:23">
      <c r="A2" s="155" t="str">
        <f>"2026"&amp;"年部门基本支出预算表"</f>
        <v>2026年部门基本支出预算表</v>
      </c>
      <c r="B2" s="155"/>
      <c r="C2" s="155"/>
      <c r="D2" s="155"/>
      <c r="E2" s="155"/>
      <c r="F2" s="155"/>
      <c r="G2" s="155"/>
      <c r="H2" s="155"/>
      <c r="I2" s="155"/>
      <c r="J2" s="155"/>
      <c r="K2" s="155"/>
      <c r="L2" s="155"/>
      <c r="M2" s="155"/>
      <c r="N2" s="155"/>
      <c r="O2" s="155"/>
      <c r="P2" s="155"/>
      <c r="Q2" s="155"/>
      <c r="R2" s="155"/>
      <c r="S2" s="155"/>
      <c r="T2" s="155"/>
      <c r="U2" s="155"/>
      <c r="V2" s="155"/>
      <c r="W2" s="155"/>
    </row>
    <row r="3" ht="18.75" customHeight="1" spans="1:23">
      <c r="A3" s="154" t="str">
        <f>"单位名称："&amp;"梁河县人民政府办公室"</f>
        <v>单位名称：梁河县人民政府办公室</v>
      </c>
      <c r="B3" s="154"/>
      <c r="C3" s="154"/>
      <c r="D3" s="154"/>
      <c r="E3" s="154"/>
      <c r="F3" s="154"/>
      <c r="G3" s="154"/>
      <c r="H3" s="154"/>
      <c r="I3" s="154"/>
      <c r="J3" s="154"/>
      <c r="K3" s="154"/>
      <c r="L3" s="154"/>
      <c r="M3" s="154"/>
      <c r="N3" s="154"/>
      <c r="O3" s="154"/>
      <c r="P3" s="154"/>
      <c r="Q3" s="154"/>
      <c r="R3" s="154"/>
      <c r="S3" s="154"/>
      <c r="T3" s="158" t="s">
        <v>27</v>
      </c>
      <c r="U3" s="158"/>
      <c r="V3" s="158"/>
      <c r="W3" s="158"/>
    </row>
    <row r="4" ht="18.75" customHeight="1" spans="1:23">
      <c r="A4" s="156" t="s">
        <v>150</v>
      </c>
      <c r="B4" s="156" t="s">
        <v>151</v>
      </c>
      <c r="C4" s="156" t="s">
        <v>152</v>
      </c>
      <c r="D4" s="156" t="s">
        <v>153</v>
      </c>
      <c r="E4" s="156" t="s">
        <v>154</v>
      </c>
      <c r="F4" s="156" t="s">
        <v>155</v>
      </c>
      <c r="G4" s="156" t="s">
        <v>156</v>
      </c>
      <c r="H4" s="156" t="s">
        <v>157</v>
      </c>
      <c r="I4" s="156"/>
      <c r="J4" s="156"/>
      <c r="K4" s="156"/>
      <c r="L4" s="156"/>
      <c r="M4" s="156"/>
      <c r="N4" s="156"/>
      <c r="O4" s="156"/>
      <c r="P4" s="156"/>
      <c r="Q4" s="156"/>
      <c r="R4" s="156"/>
      <c r="S4" s="156"/>
      <c r="T4" s="156"/>
      <c r="U4" s="156"/>
      <c r="V4" s="156"/>
      <c r="W4" s="156"/>
    </row>
    <row r="5" ht="28.3" customHeight="1" spans="1:23">
      <c r="A5" s="156"/>
      <c r="B5" s="156"/>
      <c r="C5" s="156"/>
      <c r="D5" s="156"/>
      <c r="E5" s="156"/>
      <c r="F5" s="156"/>
      <c r="G5" s="156"/>
      <c r="H5" s="156" t="s">
        <v>158</v>
      </c>
      <c r="I5" s="156" t="s">
        <v>34</v>
      </c>
      <c r="J5" s="156" t="s">
        <v>159</v>
      </c>
      <c r="K5" s="156" t="s">
        <v>160</v>
      </c>
      <c r="L5" s="156" t="s">
        <v>161</v>
      </c>
      <c r="M5" s="156" t="s">
        <v>162</v>
      </c>
      <c r="N5" s="156" t="s">
        <v>163</v>
      </c>
      <c r="O5" s="156" t="s">
        <v>35</v>
      </c>
      <c r="P5" s="156" t="s">
        <v>36</v>
      </c>
      <c r="Q5" s="156" t="s">
        <v>37</v>
      </c>
      <c r="R5" s="156" t="s">
        <v>51</v>
      </c>
      <c r="S5" s="156"/>
      <c r="T5" s="156"/>
      <c r="U5" s="156"/>
      <c r="V5" s="156"/>
      <c r="W5" s="156"/>
    </row>
    <row r="6" ht="24" customHeight="1" spans="1:23">
      <c r="A6" s="156"/>
      <c r="B6" s="156"/>
      <c r="C6" s="156"/>
      <c r="D6" s="156"/>
      <c r="E6" s="156"/>
      <c r="F6" s="156"/>
      <c r="G6" s="156"/>
      <c r="H6" s="156"/>
      <c r="I6" s="156" t="s">
        <v>164</v>
      </c>
      <c r="J6" s="156" t="s">
        <v>159</v>
      </c>
      <c r="K6" s="156" t="s">
        <v>160</v>
      </c>
      <c r="L6" s="156" t="s">
        <v>161</v>
      </c>
      <c r="M6" s="156" t="s">
        <v>162</v>
      </c>
      <c r="N6" s="156" t="s">
        <v>34</v>
      </c>
      <c r="O6" s="156" t="s">
        <v>35</v>
      </c>
      <c r="P6" s="156" t="s">
        <v>36</v>
      </c>
      <c r="Q6" s="156"/>
      <c r="R6" s="156" t="s">
        <v>33</v>
      </c>
      <c r="S6" s="156" t="s">
        <v>40</v>
      </c>
      <c r="T6" s="156" t="s">
        <v>41</v>
      </c>
      <c r="U6" s="156" t="s">
        <v>42</v>
      </c>
      <c r="V6" s="156" t="s">
        <v>43</v>
      </c>
      <c r="W6" s="156" t="s">
        <v>44</v>
      </c>
    </row>
    <row r="7" ht="32.05" customHeight="1" spans="1:23">
      <c r="A7" s="156"/>
      <c r="B7" s="156"/>
      <c r="C7" s="156"/>
      <c r="D7" s="156"/>
      <c r="E7" s="156"/>
      <c r="F7" s="156"/>
      <c r="G7" s="156"/>
      <c r="H7" s="156"/>
      <c r="I7" s="156" t="s">
        <v>33</v>
      </c>
      <c r="J7" s="156"/>
      <c r="K7" s="156"/>
      <c r="L7" s="156"/>
      <c r="M7" s="156"/>
      <c r="N7" s="156"/>
      <c r="O7" s="156"/>
      <c r="P7" s="156"/>
      <c r="Q7" s="156"/>
      <c r="R7" s="156"/>
      <c r="S7" s="156"/>
      <c r="T7" s="156"/>
      <c r="U7" s="156"/>
      <c r="V7" s="156"/>
      <c r="W7" s="156"/>
    </row>
    <row r="8" ht="18.75" customHeight="1" spans="1:23">
      <c r="A8" s="156" t="s">
        <v>59</v>
      </c>
      <c r="B8" s="156" t="s">
        <v>60</v>
      </c>
      <c r="C8" s="156" t="s">
        <v>61</v>
      </c>
      <c r="D8" s="156" t="s">
        <v>62</v>
      </c>
      <c r="E8" s="156" t="s">
        <v>63</v>
      </c>
      <c r="F8" s="156" t="s">
        <v>64</v>
      </c>
      <c r="G8" s="156" t="s">
        <v>65</v>
      </c>
      <c r="H8" s="156" t="s">
        <v>66</v>
      </c>
      <c r="I8" s="156" t="s">
        <v>67</v>
      </c>
      <c r="J8" s="156" t="s">
        <v>68</v>
      </c>
      <c r="K8" s="156" t="s">
        <v>69</v>
      </c>
      <c r="L8" s="156" t="s">
        <v>70</v>
      </c>
      <c r="M8" s="156" t="s">
        <v>71</v>
      </c>
      <c r="N8" s="156" t="s">
        <v>72</v>
      </c>
      <c r="O8" s="156" t="s">
        <v>73</v>
      </c>
      <c r="P8" s="156" t="s">
        <v>165</v>
      </c>
      <c r="Q8" s="156" t="s">
        <v>166</v>
      </c>
      <c r="R8" s="156" t="s">
        <v>167</v>
      </c>
      <c r="S8" s="156" t="s">
        <v>168</v>
      </c>
      <c r="T8" s="156" t="s">
        <v>169</v>
      </c>
      <c r="U8" s="156" t="s">
        <v>170</v>
      </c>
      <c r="V8" s="156" t="s">
        <v>171</v>
      </c>
      <c r="W8" s="156" t="s">
        <v>172</v>
      </c>
    </row>
    <row r="9" ht="53.25" customHeight="1" spans="1:23">
      <c r="A9" s="151" t="s">
        <v>46</v>
      </c>
      <c r="B9" s="151"/>
      <c r="C9" s="151"/>
      <c r="D9" s="151"/>
      <c r="E9" s="151"/>
      <c r="F9" s="151"/>
      <c r="G9" s="151"/>
      <c r="H9" s="152">
        <v>5863466.15</v>
      </c>
      <c r="I9" s="152">
        <v>5863466.15</v>
      </c>
      <c r="J9" s="152"/>
      <c r="K9" s="152"/>
      <c r="L9" s="152">
        <v>5863466.15</v>
      </c>
      <c r="M9" s="152"/>
      <c r="N9" s="152"/>
      <c r="O9" s="152"/>
      <c r="P9" s="152"/>
      <c r="Q9" s="152"/>
      <c r="R9" s="152"/>
      <c r="S9" s="152"/>
      <c r="T9" s="152"/>
      <c r="U9" s="152"/>
      <c r="V9" s="152"/>
      <c r="W9" s="152"/>
    </row>
    <row r="10" ht="53.25" customHeight="1" outlineLevel="1" spans="1:23">
      <c r="A10" s="151" t="s">
        <v>46</v>
      </c>
      <c r="B10" s="151" t="s">
        <v>173</v>
      </c>
      <c r="C10" s="151" t="s">
        <v>174</v>
      </c>
      <c r="D10" s="151" t="s">
        <v>78</v>
      </c>
      <c r="E10" s="151" t="s">
        <v>79</v>
      </c>
      <c r="F10" s="151" t="s">
        <v>175</v>
      </c>
      <c r="G10" s="151" t="s">
        <v>176</v>
      </c>
      <c r="H10" s="152">
        <v>1556724</v>
      </c>
      <c r="I10" s="152">
        <v>1556724</v>
      </c>
      <c r="J10" s="152"/>
      <c r="K10" s="152"/>
      <c r="L10" s="152">
        <v>1556724</v>
      </c>
      <c r="M10" s="152"/>
      <c r="N10" s="152"/>
      <c r="O10" s="152"/>
      <c r="P10" s="152"/>
      <c r="Q10" s="152"/>
      <c r="R10" s="152"/>
      <c r="S10" s="152"/>
      <c r="T10" s="152"/>
      <c r="U10" s="152"/>
      <c r="V10" s="152"/>
      <c r="W10" s="152"/>
    </row>
    <row r="11" ht="53.25" customHeight="1" outlineLevel="1" spans="1:23">
      <c r="A11" s="151" t="s">
        <v>46</v>
      </c>
      <c r="B11" s="151" t="s">
        <v>173</v>
      </c>
      <c r="C11" s="151" t="s">
        <v>174</v>
      </c>
      <c r="D11" s="151" t="s">
        <v>78</v>
      </c>
      <c r="E11" s="151" t="s">
        <v>79</v>
      </c>
      <c r="F11" s="151" t="s">
        <v>177</v>
      </c>
      <c r="G11" s="151" t="s">
        <v>178</v>
      </c>
      <c r="H11" s="152">
        <v>1732344</v>
      </c>
      <c r="I11" s="152">
        <v>1732344</v>
      </c>
      <c r="J11" s="152"/>
      <c r="K11" s="152"/>
      <c r="L11" s="152">
        <v>1732344</v>
      </c>
      <c r="M11" s="151"/>
      <c r="N11" s="152"/>
      <c r="O11" s="152"/>
      <c r="P11" s="152"/>
      <c r="Q11" s="152"/>
      <c r="R11" s="152"/>
      <c r="S11" s="152"/>
      <c r="T11" s="152"/>
      <c r="U11" s="152"/>
      <c r="V11" s="152"/>
      <c r="W11" s="152"/>
    </row>
    <row r="12" ht="53.25" customHeight="1" outlineLevel="1" spans="1:23">
      <c r="A12" s="151" t="s">
        <v>46</v>
      </c>
      <c r="B12" s="151" t="s">
        <v>173</v>
      </c>
      <c r="C12" s="151" t="s">
        <v>174</v>
      </c>
      <c r="D12" s="151" t="s">
        <v>78</v>
      </c>
      <c r="E12" s="151" t="s">
        <v>79</v>
      </c>
      <c r="F12" s="151" t="s">
        <v>179</v>
      </c>
      <c r="G12" s="151" t="s">
        <v>180</v>
      </c>
      <c r="H12" s="152">
        <v>129727</v>
      </c>
      <c r="I12" s="152">
        <v>129727</v>
      </c>
      <c r="J12" s="152"/>
      <c r="K12" s="152"/>
      <c r="L12" s="152">
        <v>129727</v>
      </c>
      <c r="M12" s="151"/>
      <c r="N12" s="152"/>
      <c r="O12" s="152"/>
      <c r="P12" s="152"/>
      <c r="Q12" s="152"/>
      <c r="R12" s="152"/>
      <c r="S12" s="152"/>
      <c r="T12" s="152"/>
      <c r="U12" s="152"/>
      <c r="V12" s="152"/>
      <c r="W12" s="152"/>
    </row>
    <row r="13" ht="53.25" customHeight="1" outlineLevel="1" spans="1:23">
      <c r="A13" s="151" t="s">
        <v>46</v>
      </c>
      <c r="B13" s="151" t="s">
        <v>181</v>
      </c>
      <c r="C13" s="151" t="s">
        <v>182</v>
      </c>
      <c r="D13" s="151" t="s">
        <v>78</v>
      </c>
      <c r="E13" s="151" t="s">
        <v>79</v>
      </c>
      <c r="F13" s="151" t="s">
        <v>179</v>
      </c>
      <c r="G13" s="151" t="s">
        <v>180</v>
      </c>
      <c r="H13" s="152">
        <v>288600</v>
      </c>
      <c r="I13" s="152">
        <v>288600</v>
      </c>
      <c r="J13" s="152"/>
      <c r="K13" s="152"/>
      <c r="L13" s="152">
        <v>288600</v>
      </c>
      <c r="M13" s="151"/>
      <c r="N13" s="152"/>
      <c r="O13" s="152"/>
      <c r="P13" s="152"/>
      <c r="Q13" s="152"/>
      <c r="R13" s="152"/>
      <c r="S13" s="152"/>
      <c r="T13" s="152"/>
      <c r="U13" s="152"/>
      <c r="V13" s="152"/>
      <c r="W13" s="152"/>
    </row>
    <row r="14" ht="53.25" customHeight="1" outlineLevel="1" spans="1:23">
      <c r="A14" s="151" t="s">
        <v>46</v>
      </c>
      <c r="B14" s="151" t="s">
        <v>183</v>
      </c>
      <c r="C14" s="151" t="s">
        <v>184</v>
      </c>
      <c r="D14" s="151" t="s">
        <v>101</v>
      </c>
      <c r="E14" s="151" t="s">
        <v>102</v>
      </c>
      <c r="F14" s="151" t="s">
        <v>185</v>
      </c>
      <c r="G14" s="151" t="s">
        <v>184</v>
      </c>
      <c r="H14" s="152">
        <v>556970.88</v>
      </c>
      <c r="I14" s="152">
        <v>556970.88</v>
      </c>
      <c r="J14" s="152"/>
      <c r="K14" s="152"/>
      <c r="L14" s="152">
        <v>556970.88</v>
      </c>
      <c r="M14" s="151"/>
      <c r="N14" s="152"/>
      <c r="O14" s="152"/>
      <c r="P14" s="152"/>
      <c r="Q14" s="152"/>
      <c r="R14" s="152"/>
      <c r="S14" s="152"/>
      <c r="T14" s="152"/>
      <c r="U14" s="152"/>
      <c r="V14" s="152"/>
      <c r="W14" s="152"/>
    </row>
    <row r="15" ht="53.25" customHeight="1" outlineLevel="1" spans="1:23">
      <c r="A15" s="151" t="s">
        <v>46</v>
      </c>
      <c r="B15" s="151" t="s">
        <v>186</v>
      </c>
      <c r="C15" s="151" t="s">
        <v>187</v>
      </c>
      <c r="D15" s="151" t="s">
        <v>114</v>
      </c>
      <c r="E15" s="151" t="s">
        <v>115</v>
      </c>
      <c r="F15" s="151" t="s">
        <v>188</v>
      </c>
      <c r="G15" s="151" t="s">
        <v>187</v>
      </c>
      <c r="H15" s="152">
        <v>208864.08</v>
      </c>
      <c r="I15" s="152">
        <v>208864.08</v>
      </c>
      <c r="J15" s="152"/>
      <c r="K15" s="152"/>
      <c r="L15" s="152">
        <v>208864.08</v>
      </c>
      <c r="M15" s="151"/>
      <c r="N15" s="152"/>
      <c r="O15" s="152"/>
      <c r="P15" s="152"/>
      <c r="Q15" s="152"/>
      <c r="R15" s="152"/>
      <c r="S15" s="152"/>
      <c r="T15" s="152"/>
      <c r="U15" s="152"/>
      <c r="V15" s="152"/>
      <c r="W15" s="152"/>
    </row>
    <row r="16" ht="53.25" customHeight="1" outlineLevel="1" spans="1:23">
      <c r="A16" s="151" t="s">
        <v>46</v>
      </c>
      <c r="B16" s="151" t="s">
        <v>186</v>
      </c>
      <c r="C16" s="151" t="s">
        <v>187</v>
      </c>
      <c r="D16" s="151" t="s">
        <v>116</v>
      </c>
      <c r="E16" s="151" t="s">
        <v>117</v>
      </c>
      <c r="F16" s="151" t="s">
        <v>188</v>
      </c>
      <c r="G16" s="151" t="s">
        <v>187</v>
      </c>
      <c r="H16" s="152"/>
      <c r="I16" s="152"/>
      <c r="J16" s="152"/>
      <c r="K16" s="152"/>
      <c r="L16" s="152"/>
      <c r="M16" s="151"/>
      <c r="N16" s="152"/>
      <c r="O16" s="152"/>
      <c r="P16" s="152"/>
      <c r="Q16" s="152"/>
      <c r="R16" s="152"/>
      <c r="S16" s="152"/>
      <c r="T16" s="152"/>
      <c r="U16" s="152"/>
      <c r="V16" s="152"/>
      <c r="W16" s="152"/>
    </row>
    <row r="17" ht="53.25" customHeight="1" outlineLevel="1" spans="1:23">
      <c r="A17" s="151" t="s">
        <v>46</v>
      </c>
      <c r="B17" s="151" t="s">
        <v>189</v>
      </c>
      <c r="C17" s="151" t="s">
        <v>190</v>
      </c>
      <c r="D17" s="151" t="s">
        <v>109</v>
      </c>
      <c r="E17" s="151" t="s">
        <v>108</v>
      </c>
      <c r="F17" s="151" t="s">
        <v>191</v>
      </c>
      <c r="G17" s="151" t="s">
        <v>192</v>
      </c>
      <c r="H17" s="152">
        <v>5392.8</v>
      </c>
      <c r="I17" s="152">
        <v>5392.8</v>
      </c>
      <c r="J17" s="152"/>
      <c r="K17" s="152"/>
      <c r="L17" s="152">
        <v>5392.8</v>
      </c>
      <c r="M17" s="151"/>
      <c r="N17" s="152"/>
      <c r="O17" s="152"/>
      <c r="P17" s="152"/>
      <c r="Q17" s="152"/>
      <c r="R17" s="152"/>
      <c r="S17" s="152"/>
      <c r="T17" s="152"/>
      <c r="U17" s="152"/>
      <c r="V17" s="152"/>
      <c r="W17" s="152"/>
    </row>
    <row r="18" ht="53.25" customHeight="1" outlineLevel="1" spans="1:23">
      <c r="A18" s="151" t="s">
        <v>46</v>
      </c>
      <c r="B18" s="151" t="s">
        <v>193</v>
      </c>
      <c r="C18" s="151" t="s">
        <v>194</v>
      </c>
      <c r="D18" s="151" t="s">
        <v>118</v>
      </c>
      <c r="E18" s="151" t="s">
        <v>119</v>
      </c>
      <c r="F18" s="151" t="s">
        <v>191</v>
      </c>
      <c r="G18" s="151" t="s">
        <v>192</v>
      </c>
      <c r="H18" s="152">
        <v>6962.14</v>
      </c>
      <c r="I18" s="152">
        <v>6962.14</v>
      </c>
      <c r="J18" s="152"/>
      <c r="K18" s="152"/>
      <c r="L18" s="152">
        <v>6962.14</v>
      </c>
      <c r="M18" s="151"/>
      <c r="N18" s="152"/>
      <c r="O18" s="152"/>
      <c r="P18" s="152"/>
      <c r="Q18" s="152"/>
      <c r="R18" s="152"/>
      <c r="S18" s="152"/>
      <c r="T18" s="152"/>
      <c r="U18" s="152"/>
      <c r="V18" s="152"/>
      <c r="W18" s="152"/>
    </row>
    <row r="19" ht="53.25" customHeight="1" outlineLevel="1" spans="1:23">
      <c r="A19" s="151" t="s">
        <v>46</v>
      </c>
      <c r="B19" s="151" t="s">
        <v>195</v>
      </c>
      <c r="C19" s="151" t="s">
        <v>196</v>
      </c>
      <c r="D19" s="151" t="s">
        <v>118</v>
      </c>
      <c r="E19" s="151" t="s">
        <v>119</v>
      </c>
      <c r="F19" s="151" t="s">
        <v>191</v>
      </c>
      <c r="G19" s="151" t="s">
        <v>192</v>
      </c>
      <c r="H19" s="152">
        <v>16750</v>
      </c>
      <c r="I19" s="152">
        <v>16750</v>
      </c>
      <c r="J19" s="152"/>
      <c r="K19" s="152"/>
      <c r="L19" s="152">
        <v>16750</v>
      </c>
      <c r="M19" s="151"/>
      <c r="N19" s="152"/>
      <c r="O19" s="152"/>
      <c r="P19" s="152"/>
      <c r="Q19" s="152"/>
      <c r="R19" s="152"/>
      <c r="S19" s="152"/>
      <c r="T19" s="152"/>
      <c r="U19" s="152"/>
      <c r="V19" s="152"/>
      <c r="W19" s="152"/>
    </row>
    <row r="20" ht="53.25" customHeight="1" outlineLevel="1" spans="1:23">
      <c r="A20" s="151" t="s">
        <v>46</v>
      </c>
      <c r="B20" s="151" t="s">
        <v>197</v>
      </c>
      <c r="C20" s="151" t="s">
        <v>198</v>
      </c>
      <c r="D20" s="151" t="s">
        <v>78</v>
      </c>
      <c r="E20" s="151" t="s">
        <v>79</v>
      </c>
      <c r="F20" s="151" t="s">
        <v>191</v>
      </c>
      <c r="G20" s="151" t="s">
        <v>192</v>
      </c>
      <c r="H20" s="152">
        <v>50730.85</v>
      </c>
      <c r="I20" s="152">
        <v>50730.85</v>
      </c>
      <c r="J20" s="152"/>
      <c r="K20" s="152"/>
      <c r="L20" s="152">
        <v>50730.85</v>
      </c>
      <c r="M20" s="151"/>
      <c r="N20" s="152"/>
      <c r="O20" s="152"/>
      <c r="P20" s="152"/>
      <c r="Q20" s="152"/>
      <c r="R20" s="152"/>
      <c r="S20" s="152"/>
      <c r="T20" s="152"/>
      <c r="U20" s="152"/>
      <c r="V20" s="152"/>
      <c r="W20" s="152"/>
    </row>
    <row r="21" ht="53.25" customHeight="1" outlineLevel="1" spans="1:23">
      <c r="A21" s="151" t="s">
        <v>46</v>
      </c>
      <c r="B21" s="151" t="s">
        <v>199</v>
      </c>
      <c r="C21" s="151" t="s">
        <v>200</v>
      </c>
      <c r="D21" s="151" t="s">
        <v>118</v>
      </c>
      <c r="E21" s="151" t="s">
        <v>119</v>
      </c>
      <c r="F21" s="151" t="s">
        <v>191</v>
      </c>
      <c r="G21" s="151" t="s">
        <v>192</v>
      </c>
      <c r="H21" s="152">
        <v>6962.14</v>
      </c>
      <c r="I21" s="152">
        <v>6962.14</v>
      </c>
      <c r="J21" s="152"/>
      <c r="K21" s="152"/>
      <c r="L21" s="152">
        <v>6962.14</v>
      </c>
      <c r="M21" s="151"/>
      <c r="N21" s="152"/>
      <c r="O21" s="152"/>
      <c r="P21" s="152"/>
      <c r="Q21" s="152"/>
      <c r="R21" s="152"/>
      <c r="S21" s="152"/>
      <c r="T21" s="152"/>
      <c r="U21" s="152"/>
      <c r="V21" s="152"/>
      <c r="W21" s="152"/>
    </row>
    <row r="22" ht="53.25" customHeight="1" outlineLevel="1" spans="1:23">
      <c r="A22" s="151" t="s">
        <v>46</v>
      </c>
      <c r="B22" s="151" t="s">
        <v>201</v>
      </c>
      <c r="C22" s="151" t="s">
        <v>125</v>
      </c>
      <c r="D22" s="151" t="s">
        <v>124</v>
      </c>
      <c r="E22" s="151" t="s">
        <v>125</v>
      </c>
      <c r="F22" s="151" t="s">
        <v>202</v>
      </c>
      <c r="G22" s="151" t="s">
        <v>125</v>
      </c>
      <c r="H22" s="152">
        <v>417728.16</v>
      </c>
      <c r="I22" s="152">
        <v>417728.16</v>
      </c>
      <c r="J22" s="152"/>
      <c r="K22" s="152"/>
      <c r="L22" s="152">
        <v>417728.16</v>
      </c>
      <c r="M22" s="151"/>
      <c r="N22" s="152"/>
      <c r="O22" s="152"/>
      <c r="P22" s="152"/>
      <c r="Q22" s="152"/>
      <c r="R22" s="152"/>
      <c r="S22" s="152"/>
      <c r="T22" s="152"/>
      <c r="U22" s="152"/>
      <c r="V22" s="152"/>
      <c r="W22" s="152"/>
    </row>
    <row r="23" ht="53.25" customHeight="1" outlineLevel="1" spans="1:23">
      <c r="A23" s="151" t="s">
        <v>46</v>
      </c>
      <c r="B23" s="151" t="s">
        <v>203</v>
      </c>
      <c r="C23" s="151" t="s">
        <v>204</v>
      </c>
      <c r="D23" s="151" t="s">
        <v>80</v>
      </c>
      <c r="E23" s="151" t="s">
        <v>81</v>
      </c>
      <c r="F23" s="151" t="s">
        <v>205</v>
      </c>
      <c r="G23" s="151" t="s">
        <v>206</v>
      </c>
      <c r="H23" s="152">
        <v>17520</v>
      </c>
      <c r="I23" s="152">
        <v>17520</v>
      </c>
      <c r="J23" s="152"/>
      <c r="K23" s="152"/>
      <c r="L23" s="152">
        <v>17520</v>
      </c>
      <c r="M23" s="151"/>
      <c r="N23" s="152"/>
      <c r="O23" s="152"/>
      <c r="P23" s="152"/>
      <c r="Q23" s="152"/>
      <c r="R23" s="152"/>
      <c r="S23" s="152"/>
      <c r="T23" s="152"/>
      <c r="U23" s="152"/>
      <c r="V23" s="152"/>
      <c r="W23" s="152"/>
    </row>
    <row r="24" ht="53.25" customHeight="1" outlineLevel="1" spans="1:23">
      <c r="A24" s="151" t="s">
        <v>46</v>
      </c>
      <c r="B24" s="151" t="s">
        <v>207</v>
      </c>
      <c r="C24" s="151" t="s">
        <v>208</v>
      </c>
      <c r="D24" s="151" t="s">
        <v>78</v>
      </c>
      <c r="E24" s="151" t="s">
        <v>79</v>
      </c>
      <c r="F24" s="151" t="s">
        <v>209</v>
      </c>
      <c r="G24" s="151" t="s">
        <v>210</v>
      </c>
      <c r="H24" s="152">
        <v>14344</v>
      </c>
      <c r="I24" s="152">
        <v>14344</v>
      </c>
      <c r="J24" s="152"/>
      <c r="K24" s="152"/>
      <c r="L24" s="152">
        <v>14344</v>
      </c>
      <c r="M24" s="151"/>
      <c r="N24" s="152"/>
      <c r="O24" s="152"/>
      <c r="P24" s="152"/>
      <c r="Q24" s="152"/>
      <c r="R24" s="152"/>
      <c r="S24" s="152"/>
      <c r="T24" s="152"/>
      <c r="U24" s="152"/>
      <c r="V24" s="152"/>
      <c r="W24" s="152"/>
    </row>
    <row r="25" ht="53.25" customHeight="1" outlineLevel="1" spans="1:23">
      <c r="A25" s="151" t="s">
        <v>46</v>
      </c>
      <c r="B25" s="151" t="s">
        <v>211</v>
      </c>
      <c r="C25" s="151" t="s">
        <v>212</v>
      </c>
      <c r="D25" s="151" t="s">
        <v>86</v>
      </c>
      <c r="E25" s="151" t="s">
        <v>87</v>
      </c>
      <c r="F25" s="151" t="s">
        <v>213</v>
      </c>
      <c r="G25" s="151" t="s">
        <v>214</v>
      </c>
      <c r="H25" s="152">
        <v>6000</v>
      </c>
      <c r="I25" s="152">
        <v>6000</v>
      </c>
      <c r="J25" s="152"/>
      <c r="K25" s="152"/>
      <c r="L25" s="152">
        <v>6000</v>
      </c>
      <c r="M25" s="151"/>
      <c r="N25" s="152"/>
      <c r="O25" s="152"/>
      <c r="P25" s="152"/>
      <c r="Q25" s="152"/>
      <c r="R25" s="152"/>
      <c r="S25" s="152"/>
      <c r="T25" s="152"/>
      <c r="U25" s="152"/>
      <c r="V25" s="152"/>
      <c r="W25" s="152"/>
    </row>
    <row r="26" ht="53.25" customHeight="1" outlineLevel="1" spans="1:23">
      <c r="A26" s="151" t="s">
        <v>46</v>
      </c>
      <c r="B26" s="151" t="s">
        <v>215</v>
      </c>
      <c r="C26" s="151" t="s">
        <v>216</v>
      </c>
      <c r="D26" s="151" t="s">
        <v>90</v>
      </c>
      <c r="E26" s="151" t="s">
        <v>89</v>
      </c>
      <c r="F26" s="151" t="s">
        <v>213</v>
      </c>
      <c r="G26" s="151" t="s">
        <v>214</v>
      </c>
      <c r="H26" s="152">
        <v>4350</v>
      </c>
      <c r="I26" s="152">
        <v>4350</v>
      </c>
      <c r="J26" s="152"/>
      <c r="K26" s="152"/>
      <c r="L26" s="152">
        <v>4350</v>
      </c>
      <c r="M26" s="151"/>
      <c r="N26" s="152"/>
      <c r="O26" s="152"/>
      <c r="P26" s="152"/>
      <c r="Q26" s="152"/>
      <c r="R26" s="152"/>
      <c r="S26" s="152"/>
      <c r="T26" s="152"/>
      <c r="U26" s="152"/>
      <c r="V26" s="152"/>
      <c r="W26" s="152"/>
    </row>
    <row r="27" ht="53.25" customHeight="1" outlineLevel="1" spans="1:23">
      <c r="A27" s="151" t="s">
        <v>46</v>
      </c>
      <c r="B27" s="151" t="s">
        <v>217</v>
      </c>
      <c r="C27" s="151" t="s">
        <v>218</v>
      </c>
      <c r="D27" s="151" t="s">
        <v>78</v>
      </c>
      <c r="E27" s="151" t="s">
        <v>79</v>
      </c>
      <c r="F27" s="151" t="s">
        <v>219</v>
      </c>
      <c r="G27" s="151" t="s">
        <v>220</v>
      </c>
      <c r="H27" s="152">
        <v>60000</v>
      </c>
      <c r="I27" s="152">
        <v>60000</v>
      </c>
      <c r="J27" s="152"/>
      <c r="K27" s="152"/>
      <c r="L27" s="152">
        <v>60000</v>
      </c>
      <c r="M27" s="151"/>
      <c r="N27" s="152"/>
      <c r="O27" s="152"/>
      <c r="P27" s="152"/>
      <c r="Q27" s="152"/>
      <c r="R27" s="152"/>
      <c r="S27" s="152"/>
      <c r="T27" s="152"/>
      <c r="U27" s="152"/>
      <c r="V27" s="152"/>
      <c r="W27" s="152"/>
    </row>
    <row r="28" ht="53.25" customHeight="1" outlineLevel="1" spans="1:23">
      <c r="A28" s="151" t="s">
        <v>46</v>
      </c>
      <c r="B28" s="151" t="s">
        <v>221</v>
      </c>
      <c r="C28" s="151" t="s">
        <v>222</v>
      </c>
      <c r="D28" s="151" t="s">
        <v>78</v>
      </c>
      <c r="E28" s="151" t="s">
        <v>79</v>
      </c>
      <c r="F28" s="151" t="s">
        <v>223</v>
      </c>
      <c r="G28" s="151" t="s">
        <v>224</v>
      </c>
      <c r="H28" s="152">
        <v>30000</v>
      </c>
      <c r="I28" s="152">
        <v>30000</v>
      </c>
      <c r="J28" s="152"/>
      <c r="K28" s="152"/>
      <c r="L28" s="152">
        <v>30000</v>
      </c>
      <c r="M28" s="151"/>
      <c r="N28" s="152"/>
      <c r="O28" s="152"/>
      <c r="P28" s="152"/>
      <c r="Q28" s="152"/>
      <c r="R28" s="152"/>
      <c r="S28" s="152"/>
      <c r="T28" s="152"/>
      <c r="U28" s="152"/>
      <c r="V28" s="152"/>
      <c r="W28" s="152"/>
    </row>
    <row r="29" ht="53.25" customHeight="1" outlineLevel="1" spans="1:23">
      <c r="A29" s="151" t="s">
        <v>46</v>
      </c>
      <c r="B29" s="151" t="s">
        <v>225</v>
      </c>
      <c r="C29" s="151" t="s">
        <v>226</v>
      </c>
      <c r="D29" s="151" t="s">
        <v>78</v>
      </c>
      <c r="E29" s="151" t="s">
        <v>79</v>
      </c>
      <c r="F29" s="151" t="s">
        <v>227</v>
      </c>
      <c r="G29" s="151" t="s">
        <v>146</v>
      </c>
      <c r="H29" s="152">
        <v>5000</v>
      </c>
      <c r="I29" s="152">
        <v>5000</v>
      </c>
      <c r="J29" s="152"/>
      <c r="K29" s="152"/>
      <c r="L29" s="152">
        <v>5000</v>
      </c>
      <c r="M29" s="151"/>
      <c r="N29" s="152"/>
      <c r="O29" s="152"/>
      <c r="P29" s="152"/>
      <c r="Q29" s="152"/>
      <c r="R29" s="152"/>
      <c r="S29" s="152"/>
      <c r="T29" s="152"/>
      <c r="U29" s="152"/>
      <c r="V29" s="152"/>
      <c r="W29" s="152"/>
    </row>
    <row r="30" ht="53.25" customHeight="1" outlineLevel="1" spans="1:23">
      <c r="A30" s="151" t="s">
        <v>46</v>
      </c>
      <c r="B30" s="151" t="s">
        <v>228</v>
      </c>
      <c r="C30" s="151" t="s">
        <v>229</v>
      </c>
      <c r="D30" s="151" t="s">
        <v>78</v>
      </c>
      <c r="E30" s="151" t="s">
        <v>79</v>
      </c>
      <c r="F30" s="151" t="s">
        <v>230</v>
      </c>
      <c r="G30" s="151" t="s">
        <v>231</v>
      </c>
      <c r="H30" s="152">
        <v>10000</v>
      </c>
      <c r="I30" s="152">
        <v>10000</v>
      </c>
      <c r="J30" s="152"/>
      <c r="K30" s="152"/>
      <c r="L30" s="152">
        <v>10000</v>
      </c>
      <c r="M30" s="151"/>
      <c r="N30" s="152"/>
      <c r="O30" s="152"/>
      <c r="P30" s="152"/>
      <c r="Q30" s="152"/>
      <c r="R30" s="152"/>
      <c r="S30" s="152"/>
      <c r="T30" s="152"/>
      <c r="U30" s="152"/>
      <c r="V30" s="152"/>
      <c r="W30" s="152"/>
    </row>
    <row r="31" ht="53.25" customHeight="1" outlineLevel="1" spans="1:23">
      <c r="A31" s="151" t="s">
        <v>46</v>
      </c>
      <c r="B31" s="151" t="s">
        <v>228</v>
      </c>
      <c r="C31" s="151" t="s">
        <v>229</v>
      </c>
      <c r="D31" s="151" t="s">
        <v>78</v>
      </c>
      <c r="E31" s="151" t="s">
        <v>79</v>
      </c>
      <c r="F31" s="151" t="s">
        <v>232</v>
      </c>
      <c r="G31" s="151" t="s">
        <v>233</v>
      </c>
      <c r="H31" s="152">
        <v>20000</v>
      </c>
      <c r="I31" s="152">
        <v>20000</v>
      </c>
      <c r="J31" s="152"/>
      <c r="K31" s="152"/>
      <c r="L31" s="152">
        <v>20000</v>
      </c>
      <c r="M31" s="151"/>
      <c r="N31" s="152"/>
      <c r="O31" s="152"/>
      <c r="P31" s="152"/>
      <c r="Q31" s="152"/>
      <c r="R31" s="152"/>
      <c r="S31" s="152"/>
      <c r="T31" s="152"/>
      <c r="U31" s="152"/>
      <c r="V31" s="152"/>
      <c r="W31" s="152"/>
    </row>
    <row r="32" ht="53.25" customHeight="1" outlineLevel="1" spans="1:23">
      <c r="A32" s="151" t="s">
        <v>46</v>
      </c>
      <c r="B32" s="151" t="s">
        <v>228</v>
      </c>
      <c r="C32" s="151" t="s">
        <v>229</v>
      </c>
      <c r="D32" s="151" t="s">
        <v>78</v>
      </c>
      <c r="E32" s="151" t="s">
        <v>79</v>
      </c>
      <c r="F32" s="151" t="s">
        <v>234</v>
      </c>
      <c r="G32" s="151" t="s">
        <v>235</v>
      </c>
      <c r="H32" s="152">
        <v>10000</v>
      </c>
      <c r="I32" s="152">
        <v>10000</v>
      </c>
      <c r="J32" s="152"/>
      <c r="K32" s="152"/>
      <c r="L32" s="152">
        <v>10000</v>
      </c>
      <c r="M32" s="151"/>
      <c r="N32" s="152"/>
      <c r="O32" s="152"/>
      <c r="P32" s="152"/>
      <c r="Q32" s="152"/>
      <c r="R32" s="152"/>
      <c r="S32" s="152"/>
      <c r="T32" s="152"/>
      <c r="U32" s="152"/>
      <c r="V32" s="152"/>
      <c r="W32" s="152"/>
    </row>
    <row r="33" ht="53.25" customHeight="1" outlineLevel="1" spans="1:23">
      <c r="A33" s="151" t="s">
        <v>46</v>
      </c>
      <c r="B33" s="151" t="s">
        <v>228</v>
      </c>
      <c r="C33" s="151" t="s">
        <v>229</v>
      </c>
      <c r="D33" s="151" t="s">
        <v>78</v>
      </c>
      <c r="E33" s="151" t="s">
        <v>79</v>
      </c>
      <c r="F33" s="151" t="s">
        <v>234</v>
      </c>
      <c r="G33" s="151" t="s">
        <v>235</v>
      </c>
      <c r="H33" s="152">
        <v>5000</v>
      </c>
      <c r="I33" s="152">
        <v>5000</v>
      </c>
      <c r="J33" s="152"/>
      <c r="K33" s="152"/>
      <c r="L33" s="152">
        <v>5000</v>
      </c>
      <c r="M33" s="151"/>
      <c r="N33" s="152"/>
      <c r="O33" s="152"/>
      <c r="P33" s="152"/>
      <c r="Q33" s="152"/>
      <c r="R33" s="152"/>
      <c r="S33" s="152"/>
      <c r="T33" s="152"/>
      <c r="U33" s="152"/>
      <c r="V33" s="152"/>
      <c r="W33" s="152"/>
    </row>
    <row r="34" ht="53.25" customHeight="1" outlineLevel="1" spans="1:23">
      <c r="A34" s="151" t="s">
        <v>46</v>
      </c>
      <c r="B34" s="151" t="s">
        <v>228</v>
      </c>
      <c r="C34" s="151" t="s">
        <v>229</v>
      </c>
      <c r="D34" s="151" t="s">
        <v>78</v>
      </c>
      <c r="E34" s="151" t="s">
        <v>79</v>
      </c>
      <c r="F34" s="151" t="s">
        <v>209</v>
      </c>
      <c r="G34" s="151" t="s">
        <v>210</v>
      </c>
      <c r="H34" s="152">
        <v>20000</v>
      </c>
      <c r="I34" s="152">
        <v>20000</v>
      </c>
      <c r="J34" s="152"/>
      <c r="K34" s="152"/>
      <c r="L34" s="152">
        <v>20000</v>
      </c>
      <c r="M34" s="151"/>
      <c r="N34" s="152"/>
      <c r="O34" s="152"/>
      <c r="P34" s="152"/>
      <c r="Q34" s="152"/>
      <c r="R34" s="152"/>
      <c r="S34" s="152"/>
      <c r="T34" s="152"/>
      <c r="U34" s="152"/>
      <c r="V34" s="152"/>
      <c r="W34" s="152"/>
    </row>
    <row r="35" ht="53.25" customHeight="1" outlineLevel="1" spans="1:23">
      <c r="A35" s="151" t="s">
        <v>46</v>
      </c>
      <c r="B35" s="151" t="s">
        <v>228</v>
      </c>
      <c r="C35" s="151" t="s">
        <v>229</v>
      </c>
      <c r="D35" s="151" t="s">
        <v>78</v>
      </c>
      <c r="E35" s="151" t="s">
        <v>79</v>
      </c>
      <c r="F35" s="151" t="s">
        <v>209</v>
      </c>
      <c r="G35" s="151" t="s">
        <v>210</v>
      </c>
      <c r="H35" s="152">
        <v>33500</v>
      </c>
      <c r="I35" s="152">
        <v>33500</v>
      </c>
      <c r="J35" s="152"/>
      <c r="K35" s="152"/>
      <c r="L35" s="152">
        <v>33500</v>
      </c>
      <c r="M35" s="151"/>
      <c r="N35" s="152"/>
      <c r="O35" s="152"/>
      <c r="P35" s="152"/>
      <c r="Q35" s="152"/>
      <c r="R35" s="152"/>
      <c r="S35" s="152"/>
      <c r="T35" s="152"/>
      <c r="U35" s="152"/>
      <c r="V35" s="152"/>
      <c r="W35" s="152"/>
    </row>
    <row r="36" ht="53.25" customHeight="1" outlineLevel="1" spans="1:23">
      <c r="A36" s="151" t="s">
        <v>46</v>
      </c>
      <c r="B36" s="151" t="s">
        <v>228</v>
      </c>
      <c r="C36" s="151" t="s">
        <v>229</v>
      </c>
      <c r="D36" s="151" t="s">
        <v>78</v>
      </c>
      <c r="E36" s="151" t="s">
        <v>79</v>
      </c>
      <c r="F36" s="151" t="s">
        <v>213</v>
      </c>
      <c r="G36" s="151" t="s">
        <v>214</v>
      </c>
      <c r="H36" s="152">
        <v>70000</v>
      </c>
      <c r="I36" s="152">
        <v>70000</v>
      </c>
      <c r="J36" s="152"/>
      <c r="K36" s="152"/>
      <c r="L36" s="152">
        <v>70000</v>
      </c>
      <c r="M36" s="151"/>
      <c r="N36" s="152"/>
      <c r="O36" s="152"/>
      <c r="P36" s="152"/>
      <c r="Q36" s="152"/>
      <c r="R36" s="152"/>
      <c r="S36" s="152"/>
      <c r="T36" s="152"/>
      <c r="U36" s="152"/>
      <c r="V36" s="152"/>
      <c r="W36" s="152"/>
    </row>
    <row r="37" ht="53.25" customHeight="1" outlineLevel="1" spans="1:23">
      <c r="A37" s="151" t="s">
        <v>46</v>
      </c>
      <c r="B37" s="151" t="s">
        <v>228</v>
      </c>
      <c r="C37" s="151" t="s">
        <v>229</v>
      </c>
      <c r="D37" s="151" t="s">
        <v>78</v>
      </c>
      <c r="E37" s="151" t="s">
        <v>79</v>
      </c>
      <c r="F37" s="151" t="s">
        <v>236</v>
      </c>
      <c r="G37" s="151" t="s">
        <v>237</v>
      </c>
      <c r="H37" s="152">
        <v>10000</v>
      </c>
      <c r="I37" s="152">
        <v>10000</v>
      </c>
      <c r="J37" s="152"/>
      <c r="K37" s="152"/>
      <c r="L37" s="152">
        <v>10000</v>
      </c>
      <c r="M37" s="151"/>
      <c r="N37" s="152"/>
      <c r="O37" s="152"/>
      <c r="P37" s="152"/>
      <c r="Q37" s="152"/>
      <c r="R37" s="152"/>
      <c r="S37" s="152"/>
      <c r="T37" s="152"/>
      <c r="U37" s="152"/>
      <c r="V37" s="152"/>
      <c r="W37" s="152"/>
    </row>
    <row r="38" ht="53.25" customHeight="1" outlineLevel="1" spans="1:23">
      <c r="A38" s="151" t="s">
        <v>46</v>
      </c>
      <c r="B38" s="151" t="s">
        <v>228</v>
      </c>
      <c r="C38" s="151" t="s">
        <v>229</v>
      </c>
      <c r="D38" s="151" t="s">
        <v>78</v>
      </c>
      <c r="E38" s="151" t="s">
        <v>79</v>
      </c>
      <c r="F38" s="151" t="s">
        <v>238</v>
      </c>
      <c r="G38" s="151" t="s">
        <v>239</v>
      </c>
      <c r="H38" s="152">
        <v>30000</v>
      </c>
      <c r="I38" s="152">
        <v>30000</v>
      </c>
      <c r="J38" s="152"/>
      <c r="K38" s="152"/>
      <c r="L38" s="152">
        <v>30000</v>
      </c>
      <c r="M38" s="151"/>
      <c r="N38" s="152"/>
      <c r="O38" s="152"/>
      <c r="P38" s="152"/>
      <c r="Q38" s="152"/>
      <c r="R38" s="152"/>
      <c r="S38" s="152"/>
      <c r="T38" s="152"/>
      <c r="U38" s="152"/>
      <c r="V38" s="152"/>
      <c r="W38" s="152"/>
    </row>
    <row r="39" ht="53.25" customHeight="1" outlineLevel="1" spans="1:23">
      <c r="A39" s="151" t="s">
        <v>46</v>
      </c>
      <c r="B39" s="151" t="s">
        <v>228</v>
      </c>
      <c r="C39" s="151" t="s">
        <v>229</v>
      </c>
      <c r="D39" s="151" t="s">
        <v>78</v>
      </c>
      <c r="E39" s="151" t="s">
        <v>79</v>
      </c>
      <c r="F39" s="151" t="s">
        <v>240</v>
      </c>
      <c r="G39" s="151" t="s">
        <v>241</v>
      </c>
      <c r="H39" s="152">
        <v>10000</v>
      </c>
      <c r="I39" s="152">
        <v>10000</v>
      </c>
      <c r="J39" s="152"/>
      <c r="K39" s="152"/>
      <c r="L39" s="152">
        <v>10000</v>
      </c>
      <c r="M39" s="151"/>
      <c r="N39" s="152"/>
      <c r="O39" s="152"/>
      <c r="P39" s="152"/>
      <c r="Q39" s="152"/>
      <c r="R39" s="152"/>
      <c r="S39" s="152"/>
      <c r="T39" s="152"/>
      <c r="U39" s="152"/>
      <c r="V39" s="152"/>
      <c r="W39" s="152"/>
    </row>
    <row r="40" ht="53.25" customHeight="1" outlineLevel="1" spans="1:23">
      <c r="A40" s="151" t="s">
        <v>46</v>
      </c>
      <c r="B40" s="151" t="s">
        <v>242</v>
      </c>
      <c r="C40" s="151" t="s">
        <v>243</v>
      </c>
      <c r="D40" s="151" t="s">
        <v>99</v>
      </c>
      <c r="E40" s="151" t="s">
        <v>100</v>
      </c>
      <c r="F40" s="151" t="s">
        <v>213</v>
      </c>
      <c r="G40" s="151" t="s">
        <v>214</v>
      </c>
      <c r="H40" s="152">
        <v>20400</v>
      </c>
      <c r="I40" s="152">
        <v>20400</v>
      </c>
      <c r="J40" s="152"/>
      <c r="K40" s="152"/>
      <c r="L40" s="152">
        <v>20400</v>
      </c>
      <c r="M40" s="151"/>
      <c r="N40" s="152"/>
      <c r="O40" s="152"/>
      <c r="P40" s="152"/>
      <c r="Q40" s="152"/>
      <c r="R40" s="152"/>
      <c r="S40" s="152"/>
      <c r="T40" s="152"/>
      <c r="U40" s="152"/>
      <c r="V40" s="152"/>
      <c r="W40" s="152"/>
    </row>
    <row r="41" ht="53.25" customHeight="1" outlineLevel="1" spans="1:23">
      <c r="A41" s="151" t="s">
        <v>46</v>
      </c>
      <c r="B41" s="151" t="s">
        <v>244</v>
      </c>
      <c r="C41" s="151" t="s">
        <v>224</v>
      </c>
      <c r="D41" s="151" t="s">
        <v>78</v>
      </c>
      <c r="E41" s="151" t="s">
        <v>79</v>
      </c>
      <c r="F41" s="151" t="s">
        <v>223</v>
      </c>
      <c r="G41" s="151" t="s">
        <v>224</v>
      </c>
      <c r="H41" s="152">
        <v>69621.36</v>
      </c>
      <c r="I41" s="152">
        <v>69621.36</v>
      </c>
      <c r="J41" s="152"/>
      <c r="K41" s="152"/>
      <c r="L41" s="152">
        <v>69621.36</v>
      </c>
      <c r="M41" s="151"/>
      <c r="N41" s="152"/>
      <c r="O41" s="152"/>
      <c r="P41" s="152"/>
      <c r="Q41" s="152"/>
      <c r="R41" s="152"/>
      <c r="S41" s="152"/>
      <c r="T41" s="152"/>
      <c r="U41" s="152"/>
      <c r="V41" s="152"/>
      <c r="W41" s="152"/>
    </row>
    <row r="42" ht="53.25" customHeight="1" outlineLevel="1" spans="1:23">
      <c r="A42" s="151" t="s">
        <v>46</v>
      </c>
      <c r="B42" s="151" t="s">
        <v>245</v>
      </c>
      <c r="C42" s="151" t="s">
        <v>246</v>
      </c>
      <c r="D42" s="151" t="s">
        <v>80</v>
      </c>
      <c r="E42" s="151" t="s">
        <v>81</v>
      </c>
      <c r="F42" s="151" t="s">
        <v>247</v>
      </c>
      <c r="G42" s="151" t="s">
        <v>248</v>
      </c>
      <c r="H42" s="152">
        <v>31200</v>
      </c>
      <c r="I42" s="152">
        <v>31200</v>
      </c>
      <c r="J42" s="152"/>
      <c r="K42" s="152"/>
      <c r="L42" s="152">
        <v>31200</v>
      </c>
      <c r="M42" s="151"/>
      <c r="N42" s="152"/>
      <c r="O42" s="152"/>
      <c r="P42" s="152"/>
      <c r="Q42" s="152"/>
      <c r="R42" s="152"/>
      <c r="S42" s="152"/>
      <c r="T42" s="152"/>
      <c r="U42" s="152"/>
      <c r="V42" s="152"/>
      <c r="W42" s="152"/>
    </row>
    <row r="43" ht="53.25" customHeight="1" outlineLevel="1" spans="1:23">
      <c r="A43" s="151" t="s">
        <v>46</v>
      </c>
      <c r="B43" s="151" t="s">
        <v>249</v>
      </c>
      <c r="C43" s="151" t="s">
        <v>250</v>
      </c>
      <c r="D43" s="151" t="s">
        <v>78</v>
      </c>
      <c r="E43" s="151" t="s">
        <v>79</v>
      </c>
      <c r="F43" s="151" t="s">
        <v>247</v>
      </c>
      <c r="G43" s="151" t="s">
        <v>248</v>
      </c>
      <c r="H43" s="152">
        <v>331800</v>
      </c>
      <c r="I43" s="152">
        <v>331800</v>
      </c>
      <c r="J43" s="152"/>
      <c r="K43" s="152"/>
      <c r="L43" s="152">
        <v>331800</v>
      </c>
      <c r="M43" s="151"/>
      <c r="N43" s="152"/>
      <c r="O43" s="152"/>
      <c r="P43" s="152"/>
      <c r="Q43" s="152"/>
      <c r="R43" s="152"/>
      <c r="S43" s="152"/>
      <c r="T43" s="152"/>
      <c r="U43" s="152"/>
      <c r="V43" s="152"/>
      <c r="W43" s="152"/>
    </row>
    <row r="44" ht="53.25" customHeight="1" outlineLevel="1" spans="1:23">
      <c r="A44" s="151" t="s">
        <v>46</v>
      </c>
      <c r="B44" s="151" t="s">
        <v>251</v>
      </c>
      <c r="C44" s="151" t="s">
        <v>252</v>
      </c>
      <c r="D44" s="151" t="s">
        <v>86</v>
      </c>
      <c r="E44" s="151" t="s">
        <v>87</v>
      </c>
      <c r="F44" s="151" t="s">
        <v>253</v>
      </c>
      <c r="G44" s="151" t="s">
        <v>254</v>
      </c>
      <c r="H44" s="152">
        <v>8640</v>
      </c>
      <c r="I44" s="152">
        <v>8640</v>
      </c>
      <c r="J44" s="152"/>
      <c r="K44" s="152"/>
      <c r="L44" s="152">
        <v>8640</v>
      </c>
      <c r="M44" s="151"/>
      <c r="N44" s="152"/>
      <c r="O44" s="152"/>
      <c r="P44" s="152"/>
      <c r="Q44" s="152"/>
      <c r="R44" s="152"/>
      <c r="S44" s="152"/>
      <c r="T44" s="152"/>
      <c r="U44" s="152"/>
      <c r="V44" s="152"/>
      <c r="W44" s="152"/>
    </row>
    <row r="45" ht="53.25" customHeight="1" outlineLevel="1" spans="1:23">
      <c r="A45" s="151" t="s">
        <v>46</v>
      </c>
      <c r="B45" s="151" t="s">
        <v>255</v>
      </c>
      <c r="C45" s="151" t="s">
        <v>256</v>
      </c>
      <c r="D45" s="151" t="s">
        <v>95</v>
      </c>
      <c r="E45" s="151" t="s">
        <v>96</v>
      </c>
      <c r="F45" s="151" t="s">
        <v>253</v>
      </c>
      <c r="G45" s="151" t="s">
        <v>254</v>
      </c>
      <c r="H45" s="152">
        <v>8605.68</v>
      </c>
      <c r="I45" s="152">
        <v>8605.68</v>
      </c>
      <c r="J45" s="152"/>
      <c r="K45" s="152"/>
      <c r="L45" s="152">
        <v>8605.68</v>
      </c>
      <c r="M45" s="151"/>
      <c r="N45" s="152"/>
      <c r="O45" s="152"/>
      <c r="P45" s="152"/>
      <c r="Q45" s="152"/>
      <c r="R45" s="152"/>
      <c r="S45" s="152"/>
      <c r="T45" s="152"/>
      <c r="U45" s="152"/>
      <c r="V45" s="152"/>
      <c r="W45" s="152"/>
    </row>
    <row r="46" ht="53.25" customHeight="1" outlineLevel="1" spans="1:23">
      <c r="A46" s="151" t="s">
        <v>46</v>
      </c>
      <c r="B46" s="151" t="s">
        <v>257</v>
      </c>
      <c r="C46" s="151" t="s">
        <v>258</v>
      </c>
      <c r="D46" s="151" t="s">
        <v>86</v>
      </c>
      <c r="E46" s="151" t="s">
        <v>87</v>
      </c>
      <c r="F46" s="151" t="s">
        <v>213</v>
      </c>
      <c r="G46" s="151" t="s">
        <v>214</v>
      </c>
      <c r="H46" s="152">
        <v>5000</v>
      </c>
      <c r="I46" s="152">
        <v>5000</v>
      </c>
      <c r="J46" s="152"/>
      <c r="K46" s="152"/>
      <c r="L46" s="152">
        <v>5000</v>
      </c>
      <c r="M46" s="151"/>
      <c r="N46" s="152"/>
      <c r="O46" s="152"/>
      <c r="P46" s="152"/>
      <c r="Q46" s="152"/>
      <c r="R46" s="152"/>
      <c r="S46" s="152"/>
      <c r="T46" s="152"/>
      <c r="U46" s="152"/>
      <c r="V46" s="152"/>
      <c r="W46" s="152"/>
    </row>
    <row r="47" ht="53.25" customHeight="1" outlineLevel="1" spans="1:23">
      <c r="A47" s="151" t="s">
        <v>46</v>
      </c>
      <c r="B47" s="151" t="s">
        <v>257</v>
      </c>
      <c r="C47" s="151" t="s">
        <v>258</v>
      </c>
      <c r="D47" s="151" t="s">
        <v>86</v>
      </c>
      <c r="E47" s="151" t="s">
        <v>87</v>
      </c>
      <c r="F47" s="151" t="s">
        <v>209</v>
      </c>
      <c r="G47" s="151" t="s">
        <v>210</v>
      </c>
      <c r="H47" s="152">
        <v>5000</v>
      </c>
      <c r="I47" s="152">
        <v>5000</v>
      </c>
      <c r="J47" s="152"/>
      <c r="K47" s="152"/>
      <c r="L47" s="152">
        <v>5000</v>
      </c>
      <c r="M47" s="151"/>
      <c r="N47" s="152"/>
      <c r="O47" s="152"/>
      <c r="P47" s="152"/>
      <c r="Q47" s="152"/>
      <c r="R47" s="152"/>
      <c r="S47" s="152"/>
      <c r="T47" s="152"/>
      <c r="U47" s="152"/>
      <c r="V47" s="152"/>
      <c r="W47" s="152"/>
    </row>
    <row r="48" ht="53.25" customHeight="1" outlineLevel="1" spans="1:23">
      <c r="A48" s="151" t="s">
        <v>46</v>
      </c>
      <c r="B48" s="151" t="s">
        <v>259</v>
      </c>
      <c r="C48" s="151" t="s">
        <v>260</v>
      </c>
      <c r="D48" s="151" t="s">
        <v>86</v>
      </c>
      <c r="E48" s="151" t="s">
        <v>87</v>
      </c>
      <c r="F48" s="151" t="s">
        <v>209</v>
      </c>
      <c r="G48" s="151" t="s">
        <v>210</v>
      </c>
      <c r="H48" s="152">
        <v>5800</v>
      </c>
      <c r="I48" s="152">
        <v>5800</v>
      </c>
      <c r="J48" s="152"/>
      <c r="K48" s="152"/>
      <c r="L48" s="152">
        <v>5800</v>
      </c>
      <c r="M48" s="151"/>
      <c r="N48" s="152"/>
      <c r="O48" s="152"/>
      <c r="P48" s="152"/>
      <c r="Q48" s="152"/>
      <c r="R48" s="152"/>
      <c r="S48" s="152"/>
      <c r="T48" s="152"/>
      <c r="U48" s="152"/>
      <c r="V48" s="152"/>
      <c r="W48" s="152"/>
    </row>
    <row r="49" ht="53.25" customHeight="1" outlineLevel="1" spans="1:23">
      <c r="A49" s="151" t="s">
        <v>46</v>
      </c>
      <c r="B49" s="151" t="s">
        <v>261</v>
      </c>
      <c r="C49" s="151" t="s">
        <v>262</v>
      </c>
      <c r="D49" s="151" t="s">
        <v>99</v>
      </c>
      <c r="E49" s="151" t="s">
        <v>100</v>
      </c>
      <c r="F49" s="151" t="s">
        <v>263</v>
      </c>
      <c r="G49" s="151" t="s">
        <v>264</v>
      </c>
      <c r="H49" s="152">
        <v>43929.06</v>
      </c>
      <c r="I49" s="152">
        <v>43929.06</v>
      </c>
      <c r="J49" s="152"/>
      <c r="K49" s="152"/>
      <c r="L49" s="152">
        <v>43929.06</v>
      </c>
      <c r="M49" s="151"/>
      <c r="N49" s="152"/>
      <c r="O49" s="152"/>
      <c r="P49" s="152"/>
      <c r="Q49" s="152"/>
      <c r="R49" s="152"/>
      <c r="S49" s="152"/>
      <c r="T49" s="152"/>
      <c r="U49" s="152"/>
      <c r="V49" s="152"/>
      <c r="W49" s="152"/>
    </row>
    <row r="50" ht="30.75" customHeight="1" spans="1:23">
      <c r="A50" s="157" t="s">
        <v>30</v>
      </c>
      <c r="B50" s="157"/>
      <c r="C50" s="157"/>
      <c r="D50" s="157"/>
      <c r="E50" s="157"/>
      <c r="F50" s="157"/>
      <c r="G50" s="157"/>
      <c r="H50" s="152">
        <v>5863466.15</v>
      </c>
      <c r="I50" s="152">
        <v>5863466.15</v>
      </c>
      <c r="J50" s="152"/>
      <c r="K50" s="152"/>
      <c r="L50" s="152">
        <v>5863466.15</v>
      </c>
      <c r="M50" s="152"/>
      <c r="N50" s="152"/>
      <c r="O50" s="152"/>
      <c r="P50" s="152"/>
      <c r="Q50" s="152"/>
      <c r="R50" s="152"/>
      <c r="S50" s="152"/>
      <c r="T50" s="152"/>
      <c r="U50" s="152"/>
      <c r="V50" s="152"/>
      <c r="W50" s="152"/>
    </row>
  </sheetData>
  <mergeCells count="32">
    <mergeCell ref="T1:W1"/>
    <mergeCell ref="A2:W2"/>
    <mergeCell ref="A3:G3"/>
    <mergeCell ref="T3:W3"/>
    <mergeCell ref="H4:W4"/>
    <mergeCell ref="I5:M5"/>
    <mergeCell ref="N5:P5"/>
    <mergeCell ref="R5:W5"/>
    <mergeCell ref="A50:G5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6"/>
  <sheetViews>
    <sheetView showZeros="0" workbookViewId="0">
      <selection activeCell="A7" sqref="$A7:$XFD7"/>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7" t="s">
        <v>265</v>
      </c>
      <c r="B1" s="147"/>
      <c r="C1" s="147"/>
      <c r="D1" s="147"/>
      <c r="E1" s="147"/>
      <c r="F1" s="147"/>
      <c r="G1" s="147"/>
      <c r="H1" s="147"/>
      <c r="I1" s="147"/>
      <c r="J1" s="147"/>
      <c r="K1" s="147"/>
      <c r="L1" s="147"/>
      <c r="M1" s="147"/>
      <c r="N1" s="147"/>
      <c r="O1" s="147"/>
      <c r="P1" s="147"/>
      <c r="Q1" s="147"/>
      <c r="R1" s="147"/>
      <c r="S1" s="147"/>
      <c r="T1" s="147"/>
      <c r="U1" s="147"/>
      <c r="V1" s="147"/>
      <c r="W1" s="147"/>
    </row>
    <row r="2" ht="26.25" customHeight="1" spans="1:23">
      <c r="A2" s="143" t="str">
        <f>"2026"&amp;"年部门项目支出预算表"</f>
        <v>2026年部门项目支出预算表</v>
      </c>
      <c r="B2" s="143"/>
      <c r="C2" s="143" t="s">
        <v>59</v>
      </c>
      <c r="D2" s="143"/>
      <c r="E2" s="143"/>
      <c r="F2" s="143"/>
      <c r="G2" s="143"/>
      <c r="H2" s="143"/>
      <c r="I2" s="143"/>
      <c r="J2" s="143"/>
      <c r="K2" s="143"/>
      <c r="L2" s="143"/>
      <c r="M2" s="143"/>
      <c r="N2" s="143"/>
      <c r="O2" s="143"/>
      <c r="P2" s="143"/>
      <c r="Q2" s="143"/>
      <c r="R2" s="143"/>
      <c r="S2" s="143"/>
      <c r="T2" s="143"/>
      <c r="U2" s="143"/>
      <c r="V2" s="143"/>
      <c r="W2" s="143"/>
    </row>
    <row r="3" ht="18.75" customHeight="1" spans="1:23">
      <c r="A3" s="148" t="str">
        <f>"单位名称："&amp;"梁河县人民政府办公室"</f>
        <v>单位名称：梁河县人民政府办公室</v>
      </c>
      <c r="B3" s="148"/>
      <c r="C3" s="148"/>
      <c r="D3" s="148"/>
      <c r="E3" s="148"/>
      <c r="F3" s="148"/>
      <c r="G3" s="148"/>
      <c r="H3" s="149"/>
      <c r="I3" s="149"/>
      <c r="J3" s="149"/>
      <c r="K3" s="149"/>
      <c r="L3" s="149"/>
      <c r="M3" s="149"/>
      <c r="N3" s="149"/>
      <c r="O3" s="149"/>
      <c r="P3" s="149"/>
      <c r="Q3" s="149"/>
      <c r="R3" s="149"/>
      <c r="S3" s="149"/>
      <c r="T3" s="149"/>
      <c r="U3" s="149"/>
      <c r="V3" s="147" t="s">
        <v>27</v>
      </c>
      <c r="W3" s="147"/>
    </row>
    <row r="4" ht="26.25" customHeight="1" spans="1:23">
      <c r="A4" s="150" t="s">
        <v>266</v>
      </c>
      <c r="B4" s="150" t="s">
        <v>151</v>
      </c>
      <c r="C4" s="150" t="s">
        <v>152</v>
      </c>
      <c r="D4" s="150" t="s">
        <v>267</v>
      </c>
      <c r="E4" s="150" t="s">
        <v>153</v>
      </c>
      <c r="F4" s="150" t="s">
        <v>154</v>
      </c>
      <c r="G4" s="150" t="s">
        <v>268</v>
      </c>
      <c r="H4" s="150" t="s">
        <v>269</v>
      </c>
      <c r="I4" s="150" t="s">
        <v>30</v>
      </c>
      <c r="J4" s="150" t="s">
        <v>270</v>
      </c>
      <c r="K4" s="150"/>
      <c r="L4" s="150"/>
      <c r="M4" s="150"/>
      <c r="N4" s="150" t="s">
        <v>163</v>
      </c>
      <c r="O4" s="150"/>
      <c r="P4" s="150"/>
      <c r="Q4" s="150" t="s">
        <v>37</v>
      </c>
      <c r="R4" s="150" t="s">
        <v>51</v>
      </c>
      <c r="S4" s="150"/>
      <c r="T4" s="150"/>
      <c r="U4" s="150"/>
      <c r="V4" s="150"/>
      <c r="W4" s="150"/>
    </row>
    <row r="5" ht="26.25" customHeight="1" spans="1:23">
      <c r="A5" s="150"/>
      <c r="B5" s="150"/>
      <c r="C5" s="150"/>
      <c r="D5" s="150"/>
      <c r="E5" s="150"/>
      <c r="F5" s="150"/>
      <c r="G5" s="150"/>
      <c r="H5" s="150"/>
      <c r="I5" s="150"/>
      <c r="J5" s="150" t="s">
        <v>34</v>
      </c>
      <c r="K5" s="150"/>
      <c r="L5" s="150" t="s">
        <v>35</v>
      </c>
      <c r="M5" s="150" t="s">
        <v>36</v>
      </c>
      <c r="N5" s="150" t="s">
        <v>34</v>
      </c>
      <c r="O5" s="150" t="s">
        <v>35</v>
      </c>
      <c r="P5" s="150" t="s">
        <v>36</v>
      </c>
      <c r="Q5" s="150"/>
      <c r="R5" s="150" t="s">
        <v>33</v>
      </c>
      <c r="S5" s="150" t="s">
        <v>40</v>
      </c>
      <c r="T5" s="150" t="s">
        <v>41</v>
      </c>
      <c r="U5" s="150" t="s">
        <v>42</v>
      </c>
      <c r="V5" s="150" t="s">
        <v>43</v>
      </c>
      <c r="W5" s="150" t="s">
        <v>44</v>
      </c>
    </row>
    <row r="6" ht="26.25" customHeight="1" spans="1:23">
      <c r="A6" s="150"/>
      <c r="B6" s="150"/>
      <c r="C6" s="150"/>
      <c r="D6" s="150"/>
      <c r="E6" s="150"/>
      <c r="F6" s="150"/>
      <c r="G6" s="150"/>
      <c r="H6" s="150"/>
      <c r="I6" s="150"/>
      <c r="J6" s="150" t="s">
        <v>33</v>
      </c>
      <c r="K6" s="150" t="s">
        <v>271</v>
      </c>
      <c r="L6" s="150"/>
      <c r="M6" s="150"/>
      <c r="N6" s="150"/>
      <c r="O6" s="150"/>
      <c r="P6" s="150"/>
      <c r="Q6" s="150"/>
      <c r="R6" s="150"/>
      <c r="S6" s="150"/>
      <c r="T6" s="150"/>
      <c r="U6" s="150"/>
      <c r="V6" s="150"/>
      <c r="W6" s="150"/>
    </row>
    <row r="7" ht="18.75" customHeight="1" spans="1:23">
      <c r="A7" s="150" t="s">
        <v>59</v>
      </c>
      <c r="B7" s="150" t="s">
        <v>60</v>
      </c>
      <c r="C7" s="150" t="s">
        <v>61</v>
      </c>
      <c r="D7" s="150" t="s">
        <v>62</v>
      </c>
      <c r="E7" s="150" t="s">
        <v>63</v>
      </c>
      <c r="F7" s="150" t="s">
        <v>64</v>
      </c>
      <c r="G7" s="150" t="s">
        <v>65</v>
      </c>
      <c r="H7" s="150" t="s">
        <v>66</v>
      </c>
      <c r="I7" s="150" t="s">
        <v>67</v>
      </c>
      <c r="J7" s="150" t="s">
        <v>68</v>
      </c>
      <c r="K7" s="150" t="s">
        <v>69</v>
      </c>
      <c r="L7" s="150" t="s">
        <v>70</v>
      </c>
      <c r="M7" s="150" t="s">
        <v>71</v>
      </c>
      <c r="N7" s="150" t="s">
        <v>72</v>
      </c>
      <c r="O7" s="150" t="s">
        <v>73</v>
      </c>
      <c r="P7" s="150" t="s">
        <v>165</v>
      </c>
      <c r="Q7" s="150" t="s">
        <v>166</v>
      </c>
      <c r="R7" s="150" t="s">
        <v>167</v>
      </c>
      <c r="S7" s="150" t="s">
        <v>168</v>
      </c>
      <c r="T7" s="150" t="s">
        <v>169</v>
      </c>
      <c r="U7" s="150" t="s">
        <v>170</v>
      </c>
      <c r="V7" s="150" t="s">
        <v>171</v>
      </c>
      <c r="W7" s="150" t="s">
        <v>172</v>
      </c>
    </row>
    <row r="8" ht="52.5" customHeight="1" spans="1:23">
      <c r="A8" s="151"/>
      <c r="B8" s="151"/>
      <c r="C8" s="151" t="s">
        <v>272</v>
      </c>
      <c r="D8" s="151"/>
      <c r="E8" s="151"/>
      <c r="F8" s="151"/>
      <c r="G8" s="151"/>
      <c r="H8" s="151"/>
      <c r="I8" s="152">
        <v>100000</v>
      </c>
      <c r="J8" s="152">
        <v>100000</v>
      </c>
      <c r="K8" s="152">
        <v>100000</v>
      </c>
      <c r="L8" s="152"/>
      <c r="M8" s="152"/>
      <c r="N8" s="152"/>
      <c r="O8" s="152"/>
      <c r="P8" s="152"/>
      <c r="Q8" s="152"/>
      <c r="R8" s="152"/>
      <c r="S8" s="152"/>
      <c r="T8" s="152"/>
      <c r="U8" s="152"/>
      <c r="V8" s="152"/>
      <c r="W8" s="152"/>
    </row>
    <row r="9" ht="52.5" customHeight="1" outlineLevel="1" spans="1:23">
      <c r="A9" s="151" t="s">
        <v>273</v>
      </c>
      <c r="B9" s="151" t="s">
        <v>274</v>
      </c>
      <c r="C9" s="151" t="s">
        <v>272</v>
      </c>
      <c r="D9" s="151" t="s">
        <v>46</v>
      </c>
      <c r="E9" s="151" t="s">
        <v>80</v>
      </c>
      <c r="F9" s="151" t="s">
        <v>81</v>
      </c>
      <c r="G9" s="151" t="s">
        <v>209</v>
      </c>
      <c r="H9" s="151" t="s">
        <v>210</v>
      </c>
      <c r="I9" s="152">
        <v>20000</v>
      </c>
      <c r="J9" s="152">
        <v>20000</v>
      </c>
      <c r="K9" s="152">
        <v>20000</v>
      </c>
      <c r="L9" s="152"/>
      <c r="M9" s="152"/>
      <c r="N9" s="152"/>
      <c r="O9" s="152"/>
      <c r="P9" s="152"/>
      <c r="Q9" s="152"/>
      <c r="R9" s="152"/>
      <c r="S9" s="152"/>
      <c r="T9" s="152"/>
      <c r="U9" s="152"/>
      <c r="V9" s="152"/>
      <c r="W9" s="152"/>
    </row>
    <row r="10" ht="52.5" customHeight="1" outlineLevel="1" spans="1:23">
      <c r="A10" s="151" t="s">
        <v>273</v>
      </c>
      <c r="B10" s="151" t="s">
        <v>274</v>
      </c>
      <c r="C10" s="151" t="s">
        <v>272</v>
      </c>
      <c r="D10" s="151" t="s">
        <v>46</v>
      </c>
      <c r="E10" s="151" t="s">
        <v>80</v>
      </c>
      <c r="F10" s="151" t="s">
        <v>81</v>
      </c>
      <c r="G10" s="151" t="s">
        <v>275</v>
      </c>
      <c r="H10" s="151" t="s">
        <v>276</v>
      </c>
      <c r="I10" s="152">
        <v>10000</v>
      </c>
      <c r="J10" s="152">
        <v>10000</v>
      </c>
      <c r="K10" s="152">
        <v>10000</v>
      </c>
      <c r="L10" s="152"/>
      <c r="M10" s="152"/>
      <c r="N10" s="151"/>
      <c r="O10" s="151"/>
      <c r="P10" s="151"/>
      <c r="Q10" s="152"/>
      <c r="R10" s="152"/>
      <c r="S10" s="152"/>
      <c r="T10" s="152"/>
      <c r="U10" s="152"/>
      <c r="V10" s="152"/>
      <c r="W10" s="152"/>
    </row>
    <row r="11" ht="52.5" customHeight="1" outlineLevel="1" spans="1:23">
      <c r="A11" s="151" t="s">
        <v>273</v>
      </c>
      <c r="B11" s="151" t="s">
        <v>274</v>
      </c>
      <c r="C11" s="151" t="s">
        <v>272</v>
      </c>
      <c r="D11" s="151" t="s">
        <v>46</v>
      </c>
      <c r="E11" s="151" t="s">
        <v>80</v>
      </c>
      <c r="F11" s="151" t="s">
        <v>81</v>
      </c>
      <c r="G11" s="151" t="s">
        <v>247</v>
      </c>
      <c r="H11" s="151" t="s">
        <v>248</v>
      </c>
      <c r="I11" s="152">
        <v>50000</v>
      </c>
      <c r="J11" s="152">
        <v>50000</v>
      </c>
      <c r="K11" s="152">
        <v>50000</v>
      </c>
      <c r="L11" s="152"/>
      <c r="M11" s="152"/>
      <c r="N11" s="151"/>
      <c r="O11" s="151"/>
      <c r="P11" s="151"/>
      <c r="Q11" s="152"/>
      <c r="R11" s="152"/>
      <c r="S11" s="152"/>
      <c r="T11" s="152"/>
      <c r="U11" s="152"/>
      <c r="V11" s="152"/>
      <c r="W11" s="152"/>
    </row>
    <row r="12" ht="52.5" customHeight="1" outlineLevel="1" spans="1:23">
      <c r="A12" s="151" t="s">
        <v>273</v>
      </c>
      <c r="B12" s="151" t="s">
        <v>274</v>
      </c>
      <c r="C12" s="151" t="s">
        <v>272</v>
      </c>
      <c r="D12" s="151" t="s">
        <v>46</v>
      </c>
      <c r="E12" s="151" t="s">
        <v>80</v>
      </c>
      <c r="F12" s="151" t="s">
        <v>81</v>
      </c>
      <c r="G12" s="151" t="s">
        <v>234</v>
      </c>
      <c r="H12" s="151" t="s">
        <v>235</v>
      </c>
      <c r="I12" s="152">
        <v>20000</v>
      </c>
      <c r="J12" s="152">
        <v>20000</v>
      </c>
      <c r="K12" s="152">
        <v>20000</v>
      </c>
      <c r="L12" s="152"/>
      <c r="M12" s="152"/>
      <c r="N12" s="151"/>
      <c r="O12" s="151"/>
      <c r="P12" s="151"/>
      <c r="Q12" s="152"/>
      <c r="R12" s="152"/>
      <c r="S12" s="152"/>
      <c r="T12" s="152"/>
      <c r="U12" s="152"/>
      <c r="V12" s="152"/>
      <c r="W12" s="152"/>
    </row>
    <row r="13" ht="52.5" customHeight="1" spans="1:23">
      <c r="A13" s="151"/>
      <c r="B13" s="151"/>
      <c r="C13" s="151" t="s">
        <v>277</v>
      </c>
      <c r="D13" s="151"/>
      <c r="E13" s="151"/>
      <c r="F13" s="151"/>
      <c r="G13" s="151"/>
      <c r="H13" s="151"/>
      <c r="I13" s="152">
        <v>17539.6</v>
      </c>
      <c r="J13" s="152"/>
      <c r="K13" s="152"/>
      <c r="L13" s="152"/>
      <c r="M13" s="152"/>
      <c r="N13" s="151"/>
      <c r="O13" s="151"/>
      <c r="P13" s="151"/>
      <c r="Q13" s="152"/>
      <c r="R13" s="152">
        <v>17539.6</v>
      </c>
      <c r="S13" s="152"/>
      <c r="T13" s="152"/>
      <c r="U13" s="152"/>
      <c r="V13" s="152"/>
      <c r="W13" s="152">
        <v>17539.6</v>
      </c>
    </row>
    <row r="14" ht="52.5" customHeight="1" outlineLevel="1" spans="1:23">
      <c r="A14" s="151" t="s">
        <v>273</v>
      </c>
      <c r="B14" s="151" t="s">
        <v>278</v>
      </c>
      <c r="C14" s="151" t="s">
        <v>277</v>
      </c>
      <c r="D14" s="151" t="s">
        <v>46</v>
      </c>
      <c r="E14" s="151" t="s">
        <v>82</v>
      </c>
      <c r="F14" s="151" t="s">
        <v>83</v>
      </c>
      <c r="G14" s="151" t="s">
        <v>238</v>
      </c>
      <c r="H14" s="151" t="s">
        <v>239</v>
      </c>
      <c r="I14" s="152">
        <v>17539.6</v>
      </c>
      <c r="J14" s="152"/>
      <c r="K14" s="152"/>
      <c r="L14" s="152"/>
      <c r="M14" s="152"/>
      <c r="N14" s="151"/>
      <c r="O14" s="151"/>
      <c r="P14" s="151"/>
      <c r="Q14" s="152"/>
      <c r="R14" s="152">
        <v>17539.6</v>
      </c>
      <c r="S14" s="152"/>
      <c r="T14" s="152"/>
      <c r="U14" s="152"/>
      <c r="V14" s="152"/>
      <c r="W14" s="152">
        <v>17539.6</v>
      </c>
    </row>
    <row r="15" ht="52.5" customHeight="1" spans="1:23">
      <c r="A15" s="151"/>
      <c r="B15" s="151"/>
      <c r="C15" s="151" t="s">
        <v>279</v>
      </c>
      <c r="D15" s="151"/>
      <c r="E15" s="151"/>
      <c r="F15" s="151"/>
      <c r="G15" s="151"/>
      <c r="H15" s="151"/>
      <c r="I15" s="152">
        <v>31721.84</v>
      </c>
      <c r="J15" s="152"/>
      <c r="K15" s="152"/>
      <c r="L15" s="152"/>
      <c r="M15" s="152"/>
      <c r="N15" s="151"/>
      <c r="O15" s="151"/>
      <c r="P15" s="151"/>
      <c r="Q15" s="152"/>
      <c r="R15" s="152">
        <v>31721.84</v>
      </c>
      <c r="S15" s="152"/>
      <c r="T15" s="152"/>
      <c r="U15" s="152"/>
      <c r="V15" s="152"/>
      <c r="W15" s="152">
        <v>31721.84</v>
      </c>
    </row>
    <row r="16" ht="52.5" customHeight="1" outlineLevel="1" spans="1:23">
      <c r="A16" s="151" t="s">
        <v>273</v>
      </c>
      <c r="B16" s="151" t="s">
        <v>280</v>
      </c>
      <c r="C16" s="151" t="s">
        <v>279</v>
      </c>
      <c r="D16" s="151" t="s">
        <v>46</v>
      </c>
      <c r="E16" s="151" t="s">
        <v>82</v>
      </c>
      <c r="F16" s="151" t="s">
        <v>83</v>
      </c>
      <c r="G16" s="151" t="s">
        <v>209</v>
      </c>
      <c r="H16" s="151" t="s">
        <v>210</v>
      </c>
      <c r="I16" s="152">
        <v>15001.84</v>
      </c>
      <c r="J16" s="152"/>
      <c r="K16" s="152"/>
      <c r="L16" s="152"/>
      <c r="M16" s="152"/>
      <c r="N16" s="151"/>
      <c r="O16" s="151"/>
      <c r="P16" s="151"/>
      <c r="Q16" s="152"/>
      <c r="R16" s="152">
        <v>15001.84</v>
      </c>
      <c r="S16" s="152"/>
      <c r="T16" s="152"/>
      <c r="U16" s="152"/>
      <c r="V16" s="152"/>
      <c r="W16" s="152">
        <v>15001.84</v>
      </c>
    </row>
    <row r="17" ht="52.5" customHeight="1" outlineLevel="1" spans="1:23">
      <c r="A17" s="151" t="s">
        <v>273</v>
      </c>
      <c r="B17" s="151" t="s">
        <v>280</v>
      </c>
      <c r="C17" s="151" t="s">
        <v>279</v>
      </c>
      <c r="D17" s="151" t="s">
        <v>46</v>
      </c>
      <c r="E17" s="151" t="s">
        <v>82</v>
      </c>
      <c r="F17" s="151" t="s">
        <v>83</v>
      </c>
      <c r="G17" s="151" t="s">
        <v>238</v>
      </c>
      <c r="H17" s="151" t="s">
        <v>239</v>
      </c>
      <c r="I17" s="152">
        <v>8720</v>
      </c>
      <c r="J17" s="152"/>
      <c r="K17" s="152"/>
      <c r="L17" s="152"/>
      <c r="M17" s="152"/>
      <c r="N17" s="151"/>
      <c r="O17" s="151"/>
      <c r="P17" s="151"/>
      <c r="Q17" s="152"/>
      <c r="R17" s="152">
        <v>8720</v>
      </c>
      <c r="S17" s="152"/>
      <c r="T17" s="152"/>
      <c r="U17" s="152"/>
      <c r="V17" s="152"/>
      <c r="W17" s="152">
        <v>8720</v>
      </c>
    </row>
    <row r="18" ht="52.5" customHeight="1" outlineLevel="1" spans="1:23">
      <c r="A18" s="151" t="s">
        <v>273</v>
      </c>
      <c r="B18" s="151" t="s">
        <v>280</v>
      </c>
      <c r="C18" s="151" t="s">
        <v>279</v>
      </c>
      <c r="D18" s="151" t="s">
        <v>46</v>
      </c>
      <c r="E18" s="151" t="s">
        <v>82</v>
      </c>
      <c r="F18" s="151" t="s">
        <v>83</v>
      </c>
      <c r="G18" s="151" t="s">
        <v>213</v>
      </c>
      <c r="H18" s="151" t="s">
        <v>214</v>
      </c>
      <c r="I18" s="152">
        <v>8000</v>
      </c>
      <c r="J18" s="152"/>
      <c r="K18" s="152"/>
      <c r="L18" s="152"/>
      <c r="M18" s="152"/>
      <c r="N18" s="151"/>
      <c r="O18" s="151"/>
      <c r="P18" s="151"/>
      <c r="Q18" s="152"/>
      <c r="R18" s="152">
        <v>8000</v>
      </c>
      <c r="S18" s="152"/>
      <c r="T18" s="152"/>
      <c r="U18" s="152"/>
      <c r="V18" s="152"/>
      <c r="W18" s="152">
        <v>8000</v>
      </c>
    </row>
    <row r="19" ht="52.5" customHeight="1" spans="1:23">
      <c r="A19" s="151"/>
      <c r="B19" s="151"/>
      <c r="C19" s="151" t="s">
        <v>281</v>
      </c>
      <c r="D19" s="151"/>
      <c r="E19" s="151"/>
      <c r="F19" s="151"/>
      <c r="G19" s="151"/>
      <c r="H19" s="151"/>
      <c r="I19" s="152">
        <v>36121.5</v>
      </c>
      <c r="J19" s="152"/>
      <c r="K19" s="152"/>
      <c r="L19" s="152"/>
      <c r="M19" s="152"/>
      <c r="N19" s="151"/>
      <c r="O19" s="151"/>
      <c r="P19" s="151"/>
      <c r="Q19" s="152"/>
      <c r="R19" s="152">
        <v>36121.5</v>
      </c>
      <c r="S19" s="152"/>
      <c r="T19" s="152"/>
      <c r="U19" s="152"/>
      <c r="V19" s="152"/>
      <c r="W19" s="152">
        <v>36121.5</v>
      </c>
    </row>
    <row r="20" ht="52.5" customHeight="1" outlineLevel="1" spans="1:23">
      <c r="A20" s="151" t="s">
        <v>273</v>
      </c>
      <c r="B20" s="151" t="s">
        <v>282</v>
      </c>
      <c r="C20" s="151" t="s">
        <v>281</v>
      </c>
      <c r="D20" s="151" t="s">
        <v>46</v>
      </c>
      <c r="E20" s="151" t="s">
        <v>82</v>
      </c>
      <c r="F20" s="151" t="s">
        <v>83</v>
      </c>
      <c r="G20" s="151" t="s">
        <v>247</v>
      </c>
      <c r="H20" s="151" t="s">
        <v>248</v>
      </c>
      <c r="I20" s="152">
        <v>36121.5</v>
      </c>
      <c r="J20" s="152"/>
      <c r="K20" s="152"/>
      <c r="L20" s="152"/>
      <c r="M20" s="152"/>
      <c r="N20" s="151"/>
      <c r="O20" s="151"/>
      <c r="P20" s="151"/>
      <c r="Q20" s="152"/>
      <c r="R20" s="152">
        <v>36121.5</v>
      </c>
      <c r="S20" s="152"/>
      <c r="T20" s="152"/>
      <c r="U20" s="152"/>
      <c r="V20" s="152"/>
      <c r="W20" s="152">
        <v>36121.5</v>
      </c>
    </row>
    <row r="21" ht="52.5" customHeight="1" spans="1:23">
      <c r="A21" s="151"/>
      <c r="B21" s="151"/>
      <c r="C21" s="151" t="s">
        <v>283</v>
      </c>
      <c r="D21" s="151"/>
      <c r="E21" s="151"/>
      <c r="F21" s="151"/>
      <c r="G21" s="151"/>
      <c r="H21" s="151"/>
      <c r="I21" s="152">
        <v>17339.08</v>
      </c>
      <c r="J21" s="152"/>
      <c r="K21" s="152"/>
      <c r="L21" s="152"/>
      <c r="M21" s="152"/>
      <c r="N21" s="151"/>
      <c r="O21" s="151"/>
      <c r="P21" s="151"/>
      <c r="Q21" s="152"/>
      <c r="R21" s="152">
        <v>17339.08</v>
      </c>
      <c r="S21" s="152"/>
      <c r="T21" s="152"/>
      <c r="U21" s="152"/>
      <c r="V21" s="152"/>
      <c r="W21" s="152">
        <v>17339.08</v>
      </c>
    </row>
    <row r="22" ht="52.5" customHeight="1" outlineLevel="1" spans="1:23">
      <c r="A22" s="151" t="s">
        <v>273</v>
      </c>
      <c r="B22" s="151" t="s">
        <v>284</v>
      </c>
      <c r="C22" s="151" t="s">
        <v>283</v>
      </c>
      <c r="D22" s="151" t="s">
        <v>46</v>
      </c>
      <c r="E22" s="151" t="s">
        <v>82</v>
      </c>
      <c r="F22" s="151" t="s">
        <v>83</v>
      </c>
      <c r="G22" s="151" t="s">
        <v>209</v>
      </c>
      <c r="H22" s="151" t="s">
        <v>210</v>
      </c>
      <c r="I22" s="152">
        <v>15339.08</v>
      </c>
      <c r="J22" s="152"/>
      <c r="K22" s="152"/>
      <c r="L22" s="152"/>
      <c r="M22" s="152"/>
      <c r="N22" s="151"/>
      <c r="O22" s="151"/>
      <c r="P22" s="151"/>
      <c r="Q22" s="152"/>
      <c r="R22" s="152">
        <v>15339.08</v>
      </c>
      <c r="S22" s="152"/>
      <c r="T22" s="152"/>
      <c r="U22" s="152"/>
      <c r="V22" s="152"/>
      <c r="W22" s="152">
        <v>15339.08</v>
      </c>
    </row>
    <row r="23" ht="52.5" customHeight="1" outlineLevel="1" spans="1:23">
      <c r="A23" s="151" t="s">
        <v>273</v>
      </c>
      <c r="B23" s="151" t="s">
        <v>284</v>
      </c>
      <c r="C23" s="151" t="s">
        <v>283</v>
      </c>
      <c r="D23" s="151" t="s">
        <v>46</v>
      </c>
      <c r="E23" s="151" t="s">
        <v>82</v>
      </c>
      <c r="F23" s="151" t="s">
        <v>83</v>
      </c>
      <c r="G23" s="151" t="s">
        <v>285</v>
      </c>
      <c r="H23" s="151" t="s">
        <v>286</v>
      </c>
      <c r="I23" s="152">
        <v>2000</v>
      </c>
      <c r="J23" s="152"/>
      <c r="K23" s="152"/>
      <c r="L23" s="152"/>
      <c r="M23" s="152"/>
      <c r="N23" s="151"/>
      <c r="O23" s="151"/>
      <c r="P23" s="151"/>
      <c r="Q23" s="152"/>
      <c r="R23" s="152">
        <v>2000</v>
      </c>
      <c r="S23" s="152"/>
      <c r="T23" s="152"/>
      <c r="U23" s="152"/>
      <c r="V23" s="152"/>
      <c r="W23" s="152">
        <v>2000</v>
      </c>
    </row>
    <row r="24" ht="52.5" customHeight="1" spans="1:23">
      <c r="A24" s="151"/>
      <c r="B24" s="151"/>
      <c r="C24" s="151" t="s">
        <v>287</v>
      </c>
      <c r="D24" s="151"/>
      <c r="E24" s="151"/>
      <c r="F24" s="151"/>
      <c r="G24" s="151"/>
      <c r="H24" s="151"/>
      <c r="I24" s="152">
        <v>1193.74</v>
      </c>
      <c r="J24" s="152"/>
      <c r="K24" s="152"/>
      <c r="L24" s="152"/>
      <c r="M24" s="152"/>
      <c r="N24" s="151"/>
      <c r="O24" s="151"/>
      <c r="P24" s="151"/>
      <c r="Q24" s="152"/>
      <c r="R24" s="152">
        <v>1193.74</v>
      </c>
      <c r="S24" s="152"/>
      <c r="T24" s="152"/>
      <c r="U24" s="152"/>
      <c r="V24" s="152"/>
      <c r="W24" s="152">
        <v>1193.74</v>
      </c>
    </row>
    <row r="25" ht="52.5" customHeight="1" outlineLevel="1" spans="1:23">
      <c r="A25" s="151" t="s">
        <v>288</v>
      </c>
      <c r="B25" s="151" t="s">
        <v>289</v>
      </c>
      <c r="C25" s="151" t="s">
        <v>287</v>
      </c>
      <c r="D25" s="151" t="s">
        <v>46</v>
      </c>
      <c r="E25" s="151" t="s">
        <v>82</v>
      </c>
      <c r="F25" s="151" t="s">
        <v>83</v>
      </c>
      <c r="G25" s="151" t="s">
        <v>285</v>
      </c>
      <c r="H25" s="151" t="s">
        <v>286</v>
      </c>
      <c r="I25" s="152">
        <v>500</v>
      </c>
      <c r="J25" s="152"/>
      <c r="K25" s="152"/>
      <c r="L25" s="152"/>
      <c r="M25" s="152"/>
      <c r="N25" s="151"/>
      <c r="O25" s="151"/>
      <c r="P25" s="151"/>
      <c r="Q25" s="152"/>
      <c r="R25" s="152">
        <v>500</v>
      </c>
      <c r="S25" s="152"/>
      <c r="T25" s="152"/>
      <c r="U25" s="152"/>
      <c r="V25" s="152"/>
      <c r="W25" s="152">
        <v>500</v>
      </c>
    </row>
    <row r="26" ht="52.5" customHeight="1" outlineLevel="1" spans="1:23">
      <c r="A26" s="151" t="s">
        <v>288</v>
      </c>
      <c r="B26" s="151" t="s">
        <v>289</v>
      </c>
      <c r="C26" s="151" t="s">
        <v>287</v>
      </c>
      <c r="D26" s="151" t="s">
        <v>46</v>
      </c>
      <c r="E26" s="151" t="s">
        <v>82</v>
      </c>
      <c r="F26" s="151" t="s">
        <v>83</v>
      </c>
      <c r="G26" s="151" t="s">
        <v>290</v>
      </c>
      <c r="H26" s="151" t="s">
        <v>291</v>
      </c>
      <c r="I26" s="152">
        <v>693.74</v>
      </c>
      <c r="J26" s="152"/>
      <c r="K26" s="152"/>
      <c r="L26" s="152"/>
      <c r="M26" s="152"/>
      <c r="N26" s="151"/>
      <c r="O26" s="151"/>
      <c r="P26" s="151"/>
      <c r="Q26" s="152"/>
      <c r="R26" s="152">
        <v>693.74</v>
      </c>
      <c r="S26" s="152"/>
      <c r="T26" s="152"/>
      <c r="U26" s="152"/>
      <c r="V26" s="152"/>
      <c r="W26" s="152">
        <v>693.74</v>
      </c>
    </row>
    <row r="27" ht="52.5" customHeight="1" spans="1:23">
      <c r="A27" s="151"/>
      <c r="B27" s="151"/>
      <c r="C27" s="151" t="s">
        <v>292</v>
      </c>
      <c r="D27" s="151"/>
      <c r="E27" s="151"/>
      <c r="F27" s="151"/>
      <c r="G27" s="151"/>
      <c r="H27" s="151"/>
      <c r="I27" s="152">
        <v>41548.8</v>
      </c>
      <c r="J27" s="152"/>
      <c r="K27" s="152"/>
      <c r="L27" s="152"/>
      <c r="M27" s="152"/>
      <c r="N27" s="151"/>
      <c r="O27" s="151"/>
      <c r="P27" s="151"/>
      <c r="Q27" s="152"/>
      <c r="R27" s="152">
        <v>41548.8</v>
      </c>
      <c r="S27" s="152"/>
      <c r="T27" s="152"/>
      <c r="U27" s="152"/>
      <c r="V27" s="152"/>
      <c r="W27" s="152">
        <v>41548.8</v>
      </c>
    </row>
    <row r="28" ht="52.5" customHeight="1" outlineLevel="1" spans="1:23">
      <c r="A28" s="151" t="s">
        <v>288</v>
      </c>
      <c r="B28" s="151" t="s">
        <v>293</v>
      </c>
      <c r="C28" s="151" t="s">
        <v>292</v>
      </c>
      <c r="D28" s="151" t="s">
        <v>46</v>
      </c>
      <c r="E28" s="151" t="s">
        <v>82</v>
      </c>
      <c r="F28" s="151" t="s">
        <v>83</v>
      </c>
      <c r="G28" s="151" t="s">
        <v>209</v>
      </c>
      <c r="H28" s="151" t="s">
        <v>210</v>
      </c>
      <c r="I28" s="152">
        <v>10000</v>
      </c>
      <c r="J28" s="152"/>
      <c r="K28" s="152"/>
      <c r="L28" s="152"/>
      <c r="M28" s="152"/>
      <c r="N28" s="151"/>
      <c r="O28" s="151"/>
      <c r="P28" s="151"/>
      <c r="Q28" s="152"/>
      <c r="R28" s="152">
        <v>10000</v>
      </c>
      <c r="S28" s="152"/>
      <c r="T28" s="152"/>
      <c r="U28" s="152"/>
      <c r="V28" s="152"/>
      <c r="W28" s="152">
        <v>10000</v>
      </c>
    </row>
    <row r="29" ht="52.5" customHeight="1" outlineLevel="1" spans="1:23">
      <c r="A29" s="151" t="s">
        <v>288</v>
      </c>
      <c r="B29" s="151" t="s">
        <v>293</v>
      </c>
      <c r="C29" s="151" t="s">
        <v>292</v>
      </c>
      <c r="D29" s="151" t="s">
        <v>46</v>
      </c>
      <c r="E29" s="151" t="s">
        <v>82</v>
      </c>
      <c r="F29" s="151" t="s">
        <v>83</v>
      </c>
      <c r="G29" s="151" t="s">
        <v>238</v>
      </c>
      <c r="H29" s="151" t="s">
        <v>239</v>
      </c>
      <c r="I29" s="152">
        <v>11548.8</v>
      </c>
      <c r="J29" s="152"/>
      <c r="K29" s="152"/>
      <c r="L29" s="152"/>
      <c r="M29" s="152"/>
      <c r="N29" s="151"/>
      <c r="O29" s="151"/>
      <c r="P29" s="151"/>
      <c r="Q29" s="152"/>
      <c r="R29" s="152">
        <v>11548.8</v>
      </c>
      <c r="S29" s="152"/>
      <c r="T29" s="152"/>
      <c r="U29" s="152"/>
      <c r="V29" s="152"/>
      <c r="W29" s="152">
        <v>11548.8</v>
      </c>
    </row>
    <row r="30" ht="52.5" customHeight="1" outlineLevel="1" spans="1:23">
      <c r="A30" s="151" t="s">
        <v>288</v>
      </c>
      <c r="B30" s="151" t="s">
        <v>293</v>
      </c>
      <c r="C30" s="151" t="s">
        <v>292</v>
      </c>
      <c r="D30" s="151" t="s">
        <v>46</v>
      </c>
      <c r="E30" s="151" t="s">
        <v>82</v>
      </c>
      <c r="F30" s="151" t="s">
        <v>83</v>
      </c>
      <c r="G30" s="151" t="s">
        <v>240</v>
      </c>
      <c r="H30" s="151" t="s">
        <v>241</v>
      </c>
      <c r="I30" s="152">
        <v>10000</v>
      </c>
      <c r="J30" s="152"/>
      <c r="K30" s="152"/>
      <c r="L30" s="152"/>
      <c r="M30" s="152"/>
      <c r="N30" s="151"/>
      <c r="O30" s="151"/>
      <c r="P30" s="151"/>
      <c r="Q30" s="152"/>
      <c r="R30" s="152">
        <v>10000</v>
      </c>
      <c r="S30" s="152"/>
      <c r="T30" s="152"/>
      <c r="U30" s="152"/>
      <c r="V30" s="152"/>
      <c r="W30" s="152">
        <v>10000</v>
      </c>
    </row>
    <row r="31" ht="52.5" customHeight="1" outlineLevel="1" spans="1:23">
      <c r="A31" s="151" t="s">
        <v>288</v>
      </c>
      <c r="B31" s="151" t="s">
        <v>293</v>
      </c>
      <c r="C31" s="151" t="s">
        <v>292</v>
      </c>
      <c r="D31" s="151" t="s">
        <v>46</v>
      </c>
      <c r="E31" s="151" t="s">
        <v>82</v>
      </c>
      <c r="F31" s="151" t="s">
        <v>83</v>
      </c>
      <c r="G31" s="151" t="s">
        <v>213</v>
      </c>
      <c r="H31" s="151" t="s">
        <v>214</v>
      </c>
      <c r="I31" s="152">
        <v>10000</v>
      </c>
      <c r="J31" s="152"/>
      <c r="K31" s="152"/>
      <c r="L31" s="152"/>
      <c r="M31" s="152"/>
      <c r="N31" s="151"/>
      <c r="O31" s="151"/>
      <c r="P31" s="151"/>
      <c r="Q31" s="152"/>
      <c r="R31" s="152">
        <v>10000</v>
      </c>
      <c r="S31" s="152"/>
      <c r="T31" s="152"/>
      <c r="U31" s="152"/>
      <c r="V31" s="152"/>
      <c r="W31" s="152">
        <v>10000</v>
      </c>
    </row>
    <row r="32" ht="52.5" customHeight="1" spans="1:23">
      <c r="A32" s="151"/>
      <c r="B32" s="151"/>
      <c r="C32" s="151" t="s">
        <v>294</v>
      </c>
      <c r="D32" s="151"/>
      <c r="E32" s="151"/>
      <c r="F32" s="151"/>
      <c r="G32" s="151"/>
      <c r="H32" s="151"/>
      <c r="I32" s="152">
        <v>250000</v>
      </c>
      <c r="J32" s="152">
        <v>250000</v>
      </c>
      <c r="K32" s="152">
        <v>250000</v>
      </c>
      <c r="L32" s="152"/>
      <c r="M32" s="152"/>
      <c r="N32" s="151"/>
      <c r="O32" s="151"/>
      <c r="P32" s="151"/>
      <c r="Q32" s="152"/>
      <c r="R32" s="152"/>
      <c r="S32" s="152"/>
      <c r="T32" s="152"/>
      <c r="U32" s="152"/>
      <c r="V32" s="152"/>
      <c r="W32" s="152"/>
    </row>
    <row r="33" ht="52.5" customHeight="1" outlineLevel="1" spans="1:23">
      <c r="A33" s="151" t="s">
        <v>288</v>
      </c>
      <c r="B33" s="151" t="s">
        <v>295</v>
      </c>
      <c r="C33" s="151" t="s">
        <v>294</v>
      </c>
      <c r="D33" s="151" t="s">
        <v>46</v>
      </c>
      <c r="E33" s="151" t="s">
        <v>80</v>
      </c>
      <c r="F33" s="151" t="s">
        <v>81</v>
      </c>
      <c r="G33" s="151" t="s">
        <v>240</v>
      </c>
      <c r="H33" s="151" t="s">
        <v>241</v>
      </c>
      <c r="I33" s="152">
        <v>250000</v>
      </c>
      <c r="J33" s="152">
        <v>250000</v>
      </c>
      <c r="K33" s="152">
        <v>250000</v>
      </c>
      <c r="L33" s="152"/>
      <c r="M33" s="152"/>
      <c r="N33" s="151"/>
      <c r="O33" s="151"/>
      <c r="P33" s="151"/>
      <c r="Q33" s="152"/>
      <c r="R33" s="152"/>
      <c r="S33" s="152"/>
      <c r="T33" s="152"/>
      <c r="U33" s="152"/>
      <c r="V33" s="152"/>
      <c r="W33" s="152"/>
    </row>
    <row r="34" ht="52.5" customHeight="1" spans="1:23">
      <c r="A34" s="151"/>
      <c r="B34" s="151"/>
      <c r="C34" s="151" t="s">
        <v>296</v>
      </c>
      <c r="D34" s="151"/>
      <c r="E34" s="151"/>
      <c r="F34" s="151"/>
      <c r="G34" s="151"/>
      <c r="H34" s="151"/>
      <c r="I34" s="152">
        <v>17388</v>
      </c>
      <c r="J34" s="152">
        <v>17388</v>
      </c>
      <c r="K34" s="152">
        <v>17388</v>
      </c>
      <c r="L34" s="152"/>
      <c r="M34" s="152"/>
      <c r="N34" s="151"/>
      <c r="O34" s="151"/>
      <c r="P34" s="151"/>
      <c r="Q34" s="152"/>
      <c r="R34" s="152"/>
      <c r="S34" s="152"/>
      <c r="T34" s="152"/>
      <c r="U34" s="152"/>
      <c r="V34" s="152"/>
      <c r="W34" s="152"/>
    </row>
    <row r="35" ht="52.5" customHeight="1" outlineLevel="1" spans="1:23">
      <c r="A35" s="151" t="s">
        <v>297</v>
      </c>
      <c r="B35" s="151" t="s">
        <v>298</v>
      </c>
      <c r="C35" s="151" t="s">
        <v>296</v>
      </c>
      <c r="D35" s="151" t="s">
        <v>46</v>
      </c>
      <c r="E35" s="151" t="s">
        <v>105</v>
      </c>
      <c r="F35" s="151" t="s">
        <v>106</v>
      </c>
      <c r="G35" s="151" t="s">
        <v>253</v>
      </c>
      <c r="H35" s="151" t="s">
        <v>254</v>
      </c>
      <c r="I35" s="152">
        <v>17388</v>
      </c>
      <c r="J35" s="152">
        <v>17388</v>
      </c>
      <c r="K35" s="152">
        <v>17388</v>
      </c>
      <c r="L35" s="152"/>
      <c r="M35" s="152"/>
      <c r="N35" s="151"/>
      <c r="O35" s="151"/>
      <c r="P35" s="151"/>
      <c r="Q35" s="152"/>
      <c r="R35" s="152"/>
      <c r="S35" s="152"/>
      <c r="T35" s="152"/>
      <c r="U35" s="152"/>
      <c r="V35" s="152"/>
      <c r="W35" s="152"/>
    </row>
    <row r="36" ht="52.5" customHeight="1" spans="1:23">
      <c r="A36" s="151"/>
      <c r="B36" s="151"/>
      <c r="C36" s="151" t="s">
        <v>299</v>
      </c>
      <c r="D36" s="151"/>
      <c r="E36" s="151"/>
      <c r="F36" s="151"/>
      <c r="G36" s="151"/>
      <c r="H36" s="151"/>
      <c r="I36" s="152">
        <v>500000</v>
      </c>
      <c r="J36" s="152">
        <v>500000</v>
      </c>
      <c r="K36" s="152">
        <v>500000</v>
      </c>
      <c r="L36" s="152"/>
      <c r="M36" s="152"/>
      <c r="N36" s="151"/>
      <c r="O36" s="151"/>
      <c r="P36" s="151"/>
      <c r="Q36" s="152"/>
      <c r="R36" s="152"/>
      <c r="S36" s="152"/>
      <c r="T36" s="152"/>
      <c r="U36" s="152"/>
      <c r="V36" s="152"/>
      <c r="W36" s="152"/>
    </row>
    <row r="37" ht="52.5" customHeight="1" outlineLevel="1" spans="1:23">
      <c r="A37" s="151" t="s">
        <v>273</v>
      </c>
      <c r="B37" s="151" t="s">
        <v>300</v>
      </c>
      <c r="C37" s="151" t="s">
        <v>299</v>
      </c>
      <c r="D37" s="151" t="s">
        <v>46</v>
      </c>
      <c r="E37" s="151" t="s">
        <v>80</v>
      </c>
      <c r="F37" s="151" t="s">
        <v>81</v>
      </c>
      <c r="G37" s="151" t="s">
        <v>236</v>
      </c>
      <c r="H37" s="151" t="s">
        <v>237</v>
      </c>
      <c r="I37" s="152">
        <v>500000</v>
      </c>
      <c r="J37" s="152">
        <v>500000</v>
      </c>
      <c r="K37" s="152">
        <v>500000</v>
      </c>
      <c r="L37" s="152"/>
      <c r="M37" s="152"/>
      <c r="N37" s="151"/>
      <c r="O37" s="151"/>
      <c r="P37" s="151"/>
      <c r="Q37" s="152"/>
      <c r="R37" s="152"/>
      <c r="S37" s="152"/>
      <c r="T37" s="152"/>
      <c r="U37" s="152"/>
      <c r="V37" s="152"/>
      <c r="W37" s="152"/>
    </row>
    <row r="38" ht="52.5" customHeight="1" spans="1:23">
      <c r="A38" s="151"/>
      <c r="B38" s="151"/>
      <c r="C38" s="151" t="s">
        <v>301</v>
      </c>
      <c r="D38" s="151"/>
      <c r="E38" s="151"/>
      <c r="F38" s="151"/>
      <c r="G38" s="151"/>
      <c r="H38" s="151"/>
      <c r="I38" s="152">
        <v>70000</v>
      </c>
      <c r="J38" s="152">
        <v>70000</v>
      </c>
      <c r="K38" s="152">
        <v>70000</v>
      </c>
      <c r="L38" s="152"/>
      <c r="M38" s="152"/>
      <c r="N38" s="151"/>
      <c r="O38" s="151"/>
      <c r="P38" s="151"/>
      <c r="Q38" s="152"/>
      <c r="R38" s="152"/>
      <c r="S38" s="152"/>
      <c r="T38" s="152"/>
      <c r="U38" s="152"/>
      <c r="V38" s="152"/>
      <c r="W38" s="152"/>
    </row>
    <row r="39" ht="52.5" customHeight="1" outlineLevel="1" spans="1:23">
      <c r="A39" s="151" t="s">
        <v>273</v>
      </c>
      <c r="B39" s="151" t="s">
        <v>302</v>
      </c>
      <c r="C39" s="151" t="s">
        <v>301</v>
      </c>
      <c r="D39" s="151" t="s">
        <v>46</v>
      </c>
      <c r="E39" s="151" t="s">
        <v>80</v>
      </c>
      <c r="F39" s="151" t="s">
        <v>81</v>
      </c>
      <c r="G39" s="151" t="s">
        <v>236</v>
      </c>
      <c r="H39" s="151" t="s">
        <v>237</v>
      </c>
      <c r="I39" s="152">
        <v>70000</v>
      </c>
      <c r="J39" s="152">
        <v>70000</v>
      </c>
      <c r="K39" s="152">
        <v>70000</v>
      </c>
      <c r="L39" s="152"/>
      <c r="M39" s="152"/>
      <c r="N39" s="151"/>
      <c r="O39" s="151"/>
      <c r="P39" s="151"/>
      <c r="Q39" s="152"/>
      <c r="R39" s="152"/>
      <c r="S39" s="152"/>
      <c r="T39" s="152"/>
      <c r="U39" s="152"/>
      <c r="V39" s="152"/>
      <c r="W39" s="152"/>
    </row>
    <row r="40" ht="52.5" customHeight="1" spans="1:23">
      <c r="A40" s="151"/>
      <c r="B40" s="151"/>
      <c r="C40" s="151" t="s">
        <v>303</v>
      </c>
      <c r="D40" s="151"/>
      <c r="E40" s="151"/>
      <c r="F40" s="151"/>
      <c r="G40" s="151"/>
      <c r="H40" s="151"/>
      <c r="I40" s="152">
        <v>20000</v>
      </c>
      <c r="J40" s="152">
        <v>20000</v>
      </c>
      <c r="K40" s="152">
        <v>20000</v>
      </c>
      <c r="L40" s="152"/>
      <c r="M40" s="152"/>
      <c r="N40" s="151"/>
      <c r="O40" s="151"/>
      <c r="P40" s="151"/>
      <c r="Q40" s="152"/>
      <c r="R40" s="152"/>
      <c r="S40" s="152"/>
      <c r="T40" s="152"/>
      <c r="U40" s="152"/>
      <c r="V40" s="152"/>
      <c r="W40" s="152"/>
    </row>
    <row r="41" ht="52.5" customHeight="1" outlineLevel="1" spans="1:23">
      <c r="A41" s="151" t="s">
        <v>273</v>
      </c>
      <c r="B41" s="151" t="s">
        <v>304</v>
      </c>
      <c r="C41" s="151" t="s">
        <v>303</v>
      </c>
      <c r="D41" s="151" t="s">
        <v>46</v>
      </c>
      <c r="E41" s="151" t="s">
        <v>80</v>
      </c>
      <c r="F41" s="151" t="s">
        <v>81</v>
      </c>
      <c r="G41" s="151" t="s">
        <v>209</v>
      </c>
      <c r="H41" s="151" t="s">
        <v>210</v>
      </c>
      <c r="I41" s="152">
        <v>5000</v>
      </c>
      <c r="J41" s="152">
        <v>5000</v>
      </c>
      <c r="K41" s="152">
        <v>5000</v>
      </c>
      <c r="L41" s="152"/>
      <c r="M41" s="152"/>
      <c r="N41" s="151"/>
      <c r="O41" s="151"/>
      <c r="P41" s="151"/>
      <c r="Q41" s="152"/>
      <c r="R41" s="152"/>
      <c r="S41" s="152"/>
      <c r="T41" s="152"/>
      <c r="U41" s="152"/>
      <c r="V41" s="152"/>
      <c r="W41" s="152"/>
    </row>
    <row r="42" ht="52.5" customHeight="1" outlineLevel="1" spans="1:23">
      <c r="A42" s="151" t="s">
        <v>273</v>
      </c>
      <c r="B42" s="151" t="s">
        <v>304</v>
      </c>
      <c r="C42" s="151" t="s">
        <v>303</v>
      </c>
      <c r="D42" s="151" t="s">
        <v>46</v>
      </c>
      <c r="E42" s="151" t="s">
        <v>80</v>
      </c>
      <c r="F42" s="151" t="s">
        <v>81</v>
      </c>
      <c r="G42" s="151" t="s">
        <v>275</v>
      </c>
      <c r="H42" s="151" t="s">
        <v>276</v>
      </c>
      <c r="I42" s="152">
        <v>5000</v>
      </c>
      <c r="J42" s="152">
        <v>5000</v>
      </c>
      <c r="K42" s="152">
        <v>5000</v>
      </c>
      <c r="L42" s="152"/>
      <c r="M42" s="152"/>
      <c r="N42" s="151"/>
      <c r="O42" s="151"/>
      <c r="P42" s="151"/>
      <c r="Q42" s="152"/>
      <c r="R42" s="152"/>
      <c r="S42" s="152"/>
      <c r="T42" s="152"/>
      <c r="U42" s="152"/>
      <c r="V42" s="152"/>
      <c r="W42" s="152"/>
    </row>
    <row r="43" ht="52.5" customHeight="1" outlineLevel="1" spans="1:23">
      <c r="A43" s="151" t="s">
        <v>273</v>
      </c>
      <c r="B43" s="151" t="s">
        <v>304</v>
      </c>
      <c r="C43" s="151" t="s">
        <v>303</v>
      </c>
      <c r="D43" s="151" t="s">
        <v>46</v>
      </c>
      <c r="E43" s="151" t="s">
        <v>80</v>
      </c>
      <c r="F43" s="151" t="s">
        <v>81</v>
      </c>
      <c r="G43" s="151" t="s">
        <v>238</v>
      </c>
      <c r="H43" s="151" t="s">
        <v>239</v>
      </c>
      <c r="I43" s="152">
        <v>5000</v>
      </c>
      <c r="J43" s="152">
        <v>5000</v>
      </c>
      <c r="K43" s="152">
        <v>5000</v>
      </c>
      <c r="L43" s="152"/>
      <c r="M43" s="152"/>
      <c r="N43" s="151"/>
      <c r="O43" s="151"/>
      <c r="P43" s="151"/>
      <c r="Q43" s="152"/>
      <c r="R43" s="152"/>
      <c r="S43" s="152"/>
      <c r="T43" s="152"/>
      <c r="U43" s="152"/>
      <c r="V43" s="152"/>
      <c r="W43" s="152"/>
    </row>
    <row r="44" ht="52.5" customHeight="1" outlineLevel="1" spans="1:23">
      <c r="A44" s="151" t="s">
        <v>273</v>
      </c>
      <c r="B44" s="151" t="s">
        <v>304</v>
      </c>
      <c r="C44" s="151" t="s">
        <v>303</v>
      </c>
      <c r="D44" s="151" t="s">
        <v>46</v>
      </c>
      <c r="E44" s="151" t="s">
        <v>80</v>
      </c>
      <c r="F44" s="151" t="s">
        <v>81</v>
      </c>
      <c r="G44" s="151" t="s">
        <v>227</v>
      </c>
      <c r="H44" s="151" t="s">
        <v>146</v>
      </c>
      <c r="I44" s="152">
        <v>5000</v>
      </c>
      <c r="J44" s="152">
        <v>5000</v>
      </c>
      <c r="K44" s="152">
        <v>5000</v>
      </c>
      <c r="L44" s="152"/>
      <c r="M44" s="152"/>
      <c r="N44" s="151"/>
      <c r="O44" s="151"/>
      <c r="P44" s="151"/>
      <c r="Q44" s="152"/>
      <c r="R44" s="152"/>
      <c r="S44" s="152"/>
      <c r="T44" s="152"/>
      <c r="U44" s="152"/>
      <c r="V44" s="152"/>
      <c r="W44" s="152"/>
    </row>
    <row r="45" ht="52.5" customHeight="1" spans="1:23">
      <c r="A45" s="151"/>
      <c r="B45" s="151"/>
      <c r="C45" s="151" t="s">
        <v>305</v>
      </c>
      <c r="D45" s="151"/>
      <c r="E45" s="151"/>
      <c r="F45" s="151"/>
      <c r="G45" s="151"/>
      <c r="H45" s="151"/>
      <c r="I45" s="152">
        <v>400000</v>
      </c>
      <c r="J45" s="152">
        <v>400000</v>
      </c>
      <c r="K45" s="152">
        <v>400000</v>
      </c>
      <c r="L45" s="152"/>
      <c r="M45" s="152"/>
      <c r="N45" s="151"/>
      <c r="O45" s="151"/>
      <c r="P45" s="151"/>
      <c r="Q45" s="152"/>
      <c r="R45" s="152"/>
      <c r="S45" s="152"/>
      <c r="T45" s="152"/>
      <c r="U45" s="152"/>
      <c r="V45" s="152"/>
      <c r="W45" s="152"/>
    </row>
    <row r="46" ht="52.5" customHeight="1" outlineLevel="1" spans="1:23">
      <c r="A46" s="151" t="s">
        <v>273</v>
      </c>
      <c r="B46" s="151" t="s">
        <v>306</v>
      </c>
      <c r="C46" s="151" t="s">
        <v>305</v>
      </c>
      <c r="D46" s="151" t="s">
        <v>46</v>
      </c>
      <c r="E46" s="151" t="s">
        <v>80</v>
      </c>
      <c r="F46" s="151" t="s">
        <v>81</v>
      </c>
      <c r="G46" s="151" t="s">
        <v>209</v>
      </c>
      <c r="H46" s="151" t="s">
        <v>210</v>
      </c>
      <c r="I46" s="152">
        <v>40000</v>
      </c>
      <c r="J46" s="152">
        <v>40000</v>
      </c>
      <c r="K46" s="152">
        <v>40000</v>
      </c>
      <c r="L46" s="152"/>
      <c r="M46" s="152"/>
      <c r="N46" s="151"/>
      <c r="O46" s="151"/>
      <c r="P46" s="151"/>
      <c r="Q46" s="152"/>
      <c r="R46" s="152"/>
      <c r="S46" s="152"/>
      <c r="T46" s="152"/>
      <c r="U46" s="152"/>
      <c r="V46" s="152"/>
      <c r="W46" s="152"/>
    </row>
    <row r="47" ht="52.5" customHeight="1" outlineLevel="1" spans="1:23">
      <c r="A47" s="151" t="s">
        <v>273</v>
      </c>
      <c r="B47" s="151" t="s">
        <v>306</v>
      </c>
      <c r="C47" s="151" t="s">
        <v>305</v>
      </c>
      <c r="D47" s="151" t="s">
        <v>46</v>
      </c>
      <c r="E47" s="151" t="s">
        <v>80</v>
      </c>
      <c r="F47" s="151" t="s">
        <v>81</v>
      </c>
      <c r="G47" s="151" t="s">
        <v>307</v>
      </c>
      <c r="H47" s="151" t="s">
        <v>308</v>
      </c>
      <c r="I47" s="152">
        <v>200000</v>
      </c>
      <c r="J47" s="152">
        <v>200000</v>
      </c>
      <c r="K47" s="152">
        <v>200000</v>
      </c>
      <c r="L47" s="152"/>
      <c r="M47" s="152"/>
      <c r="N47" s="151"/>
      <c r="O47" s="151"/>
      <c r="P47" s="151"/>
      <c r="Q47" s="152"/>
      <c r="R47" s="152"/>
      <c r="S47" s="152"/>
      <c r="T47" s="152"/>
      <c r="U47" s="152"/>
      <c r="V47" s="152"/>
      <c r="W47" s="152"/>
    </row>
    <row r="48" ht="52.5" customHeight="1" outlineLevel="1" spans="1:23">
      <c r="A48" s="151" t="s">
        <v>273</v>
      </c>
      <c r="B48" s="151" t="s">
        <v>306</v>
      </c>
      <c r="C48" s="151" t="s">
        <v>305</v>
      </c>
      <c r="D48" s="151" t="s">
        <v>46</v>
      </c>
      <c r="E48" s="151" t="s">
        <v>80</v>
      </c>
      <c r="F48" s="151" t="s">
        <v>81</v>
      </c>
      <c r="G48" s="151" t="s">
        <v>236</v>
      </c>
      <c r="H48" s="151" t="s">
        <v>237</v>
      </c>
      <c r="I48" s="152">
        <v>40000</v>
      </c>
      <c r="J48" s="152">
        <v>40000</v>
      </c>
      <c r="K48" s="152">
        <v>40000</v>
      </c>
      <c r="L48" s="152"/>
      <c r="M48" s="152"/>
      <c r="N48" s="151"/>
      <c r="O48" s="151"/>
      <c r="P48" s="151"/>
      <c r="Q48" s="152"/>
      <c r="R48" s="152"/>
      <c r="S48" s="152"/>
      <c r="T48" s="152"/>
      <c r="U48" s="152"/>
      <c r="V48" s="152"/>
      <c r="W48" s="152"/>
    </row>
    <row r="49" ht="52.5" customHeight="1" outlineLevel="1" spans="1:23">
      <c r="A49" s="151" t="s">
        <v>273</v>
      </c>
      <c r="B49" s="151" t="s">
        <v>306</v>
      </c>
      <c r="C49" s="151" t="s">
        <v>305</v>
      </c>
      <c r="D49" s="151" t="s">
        <v>46</v>
      </c>
      <c r="E49" s="151" t="s">
        <v>80</v>
      </c>
      <c r="F49" s="151" t="s">
        <v>81</v>
      </c>
      <c r="G49" s="151" t="s">
        <v>234</v>
      </c>
      <c r="H49" s="151" t="s">
        <v>235</v>
      </c>
      <c r="I49" s="152">
        <v>120000</v>
      </c>
      <c r="J49" s="152">
        <v>120000</v>
      </c>
      <c r="K49" s="152">
        <v>120000</v>
      </c>
      <c r="L49" s="152"/>
      <c r="M49" s="152"/>
      <c r="N49" s="151"/>
      <c r="O49" s="151"/>
      <c r="P49" s="151"/>
      <c r="Q49" s="152"/>
      <c r="R49" s="152"/>
      <c r="S49" s="152"/>
      <c r="T49" s="152"/>
      <c r="U49" s="152"/>
      <c r="V49" s="152"/>
      <c r="W49" s="152"/>
    </row>
    <row r="50" ht="52.5" customHeight="1" spans="1:23">
      <c r="A50" s="151"/>
      <c r="B50" s="151"/>
      <c r="C50" s="151" t="s">
        <v>309</v>
      </c>
      <c r="D50" s="151"/>
      <c r="E50" s="151"/>
      <c r="F50" s="151"/>
      <c r="G50" s="151"/>
      <c r="H50" s="151"/>
      <c r="I50" s="152">
        <v>20000</v>
      </c>
      <c r="J50" s="152">
        <v>20000</v>
      </c>
      <c r="K50" s="152">
        <v>20000</v>
      </c>
      <c r="L50" s="152"/>
      <c r="M50" s="152"/>
      <c r="N50" s="151"/>
      <c r="O50" s="151"/>
      <c r="P50" s="151"/>
      <c r="Q50" s="152"/>
      <c r="R50" s="152"/>
      <c r="S50" s="152"/>
      <c r="T50" s="152"/>
      <c r="U50" s="152"/>
      <c r="V50" s="152"/>
      <c r="W50" s="152"/>
    </row>
    <row r="51" ht="52.5" customHeight="1" outlineLevel="1" spans="1:23">
      <c r="A51" s="151" t="s">
        <v>273</v>
      </c>
      <c r="B51" s="151" t="s">
        <v>310</v>
      </c>
      <c r="C51" s="151" t="s">
        <v>309</v>
      </c>
      <c r="D51" s="151" t="s">
        <v>46</v>
      </c>
      <c r="E51" s="151" t="s">
        <v>80</v>
      </c>
      <c r="F51" s="151" t="s">
        <v>81</v>
      </c>
      <c r="G51" s="151" t="s">
        <v>209</v>
      </c>
      <c r="H51" s="151" t="s">
        <v>210</v>
      </c>
      <c r="I51" s="152">
        <v>10000</v>
      </c>
      <c r="J51" s="152">
        <v>10000</v>
      </c>
      <c r="K51" s="152">
        <v>10000</v>
      </c>
      <c r="L51" s="152"/>
      <c r="M51" s="152"/>
      <c r="N51" s="151"/>
      <c r="O51" s="151"/>
      <c r="P51" s="151"/>
      <c r="Q51" s="152"/>
      <c r="R51" s="152"/>
      <c r="S51" s="152"/>
      <c r="T51" s="152"/>
      <c r="U51" s="152"/>
      <c r="V51" s="152"/>
      <c r="W51" s="152"/>
    </row>
    <row r="52" ht="52.5" customHeight="1" outlineLevel="1" spans="1:23">
      <c r="A52" s="151" t="s">
        <v>273</v>
      </c>
      <c r="B52" s="151" t="s">
        <v>310</v>
      </c>
      <c r="C52" s="151" t="s">
        <v>309</v>
      </c>
      <c r="D52" s="151" t="s">
        <v>46</v>
      </c>
      <c r="E52" s="151" t="s">
        <v>80</v>
      </c>
      <c r="F52" s="151" t="s">
        <v>81</v>
      </c>
      <c r="G52" s="151" t="s">
        <v>213</v>
      </c>
      <c r="H52" s="151" t="s">
        <v>214</v>
      </c>
      <c r="I52" s="152">
        <v>10000</v>
      </c>
      <c r="J52" s="152">
        <v>10000</v>
      </c>
      <c r="K52" s="152">
        <v>10000</v>
      </c>
      <c r="L52" s="152"/>
      <c r="M52" s="152"/>
      <c r="N52" s="151"/>
      <c r="O52" s="151"/>
      <c r="P52" s="151"/>
      <c r="Q52" s="152"/>
      <c r="R52" s="152"/>
      <c r="S52" s="152"/>
      <c r="T52" s="152"/>
      <c r="U52" s="152"/>
      <c r="V52" s="152"/>
      <c r="W52" s="152"/>
    </row>
    <row r="53" ht="52.5" customHeight="1" spans="1:23">
      <c r="A53" s="151"/>
      <c r="B53" s="151"/>
      <c r="C53" s="151" t="s">
        <v>311</v>
      </c>
      <c r="D53" s="151"/>
      <c r="E53" s="151"/>
      <c r="F53" s="151"/>
      <c r="G53" s="151"/>
      <c r="H53" s="151"/>
      <c r="I53" s="152">
        <v>250000</v>
      </c>
      <c r="J53" s="152">
        <v>250000</v>
      </c>
      <c r="K53" s="152">
        <v>250000</v>
      </c>
      <c r="L53" s="152"/>
      <c r="M53" s="152"/>
      <c r="N53" s="151"/>
      <c r="O53" s="151"/>
      <c r="P53" s="151"/>
      <c r="Q53" s="152"/>
      <c r="R53" s="152"/>
      <c r="S53" s="152"/>
      <c r="T53" s="152"/>
      <c r="U53" s="152"/>
      <c r="V53" s="152"/>
      <c r="W53" s="152"/>
    </row>
    <row r="54" ht="52.5" customHeight="1" outlineLevel="1" spans="1:23">
      <c r="A54" s="151" t="s">
        <v>273</v>
      </c>
      <c r="B54" s="151" t="s">
        <v>312</v>
      </c>
      <c r="C54" s="151" t="s">
        <v>311</v>
      </c>
      <c r="D54" s="151" t="s">
        <v>46</v>
      </c>
      <c r="E54" s="151" t="s">
        <v>80</v>
      </c>
      <c r="F54" s="151" t="s">
        <v>81</v>
      </c>
      <c r="G54" s="151" t="s">
        <v>209</v>
      </c>
      <c r="H54" s="151" t="s">
        <v>210</v>
      </c>
      <c r="I54" s="152">
        <v>25000</v>
      </c>
      <c r="J54" s="152">
        <v>25000</v>
      </c>
      <c r="K54" s="152">
        <v>25000</v>
      </c>
      <c r="L54" s="152"/>
      <c r="M54" s="152"/>
      <c r="N54" s="151"/>
      <c r="O54" s="151"/>
      <c r="P54" s="151"/>
      <c r="Q54" s="152"/>
      <c r="R54" s="152"/>
      <c r="S54" s="152"/>
      <c r="T54" s="152"/>
      <c r="U54" s="152"/>
      <c r="V54" s="152"/>
      <c r="W54" s="152"/>
    </row>
    <row r="55" ht="52.5" customHeight="1" outlineLevel="1" spans="1:23">
      <c r="A55" s="151" t="s">
        <v>273</v>
      </c>
      <c r="B55" s="151" t="s">
        <v>312</v>
      </c>
      <c r="C55" s="151" t="s">
        <v>311</v>
      </c>
      <c r="D55" s="151" t="s">
        <v>46</v>
      </c>
      <c r="E55" s="151" t="s">
        <v>80</v>
      </c>
      <c r="F55" s="151" t="s">
        <v>81</v>
      </c>
      <c r="G55" s="151" t="s">
        <v>275</v>
      </c>
      <c r="H55" s="151" t="s">
        <v>276</v>
      </c>
      <c r="I55" s="152">
        <v>30000</v>
      </c>
      <c r="J55" s="152">
        <v>30000</v>
      </c>
      <c r="K55" s="152">
        <v>30000</v>
      </c>
      <c r="L55" s="152"/>
      <c r="M55" s="152"/>
      <c r="N55" s="151"/>
      <c r="O55" s="151"/>
      <c r="P55" s="151"/>
      <c r="Q55" s="152"/>
      <c r="R55" s="152"/>
      <c r="S55" s="152"/>
      <c r="T55" s="152"/>
      <c r="U55" s="152"/>
      <c r="V55" s="152"/>
      <c r="W55" s="152"/>
    </row>
    <row r="56" ht="52.5" customHeight="1" outlineLevel="1" spans="1:23">
      <c r="A56" s="151" t="s">
        <v>273</v>
      </c>
      <c r="B56" s="151" t="s">
        <v>312</v>
      </c>
      <c r="C56" s="151" t="s">
        <v>311</v>
      </c>
      <c r="D56" s="151" t="s">
        <v>46</v>
      </c>
      <c r="E56" s="151" t="s">
        <v>80</v>
      </c>
      <c r="F56" s="151" t="s">
        <v>81</v>
      </c>
      <c r="G56" s="151" t="s">
        <v>232</v>
      </c>
      <c r="H56" s="151" t="s">
        <v>233</v>
      </c>
      <c r="I56" s="152">
        <v>50000</v>
      </c>
      <c r="J56" s="152">
        <v>50000</v>
      </c>
      <c r="K56" s="152">
        <v>50000</v>
      </c>
      <c r="L56" s="152"/>
      <c r="M56" s="152"/>
      <c r="N56" s="151"/>
      <c r="O56" s="151"/>
      <c r="P56" s="151"/>
      <c r="Q56" s="152"/>
      <c r="R56" s="152"/>
      <c r="S56" s="152"/>
      <c r="T56" s="152"/>
      <c r="U56" s="152"/>
      <c r="V56" s="152"/>
      <c r="W56" s="152"/>
    </row>
    <row r="57" ht="52.5" customHeight="1" outlineLevel="1" spans="1:23">
      <c r="A57" s="151" t="s">
        <v>273</v>
      </c>
      <c r="B57" s="151" t="s">
        <v>312</v>
      </c>
      <c r="C57" s="151" t="s">
        <v>311</v>
      </c>
      <c r="D57" s="151" t="s">
        <v>46</v>
      </c>
      <c r="E57" s="151" t="s">
        <v>80</v>
      </c>
      <c r="F57" s="151" t="s">
        <v>81</v>
      </c>
      <c r="G57" s="151" t="s">
        <v>238</v>
      </c>
      <c r="H57" s="151" t="s">
        <v>239</v>
      </c>
      <c r="I57" s="152">
        <v>50000</v>
      </c>
      <c r="J57" s="152">
        <v>50000</v>
      </c>
      <c r="K57" s="152">
        <v>50000</v>
      </c>
      <c r="L57" s="152"/>
      <c r="M57" s="152"/>
      <c r="N57" s="151"/>
      <c r="O57" s="151"/>
      <c r="P57" s="151"/>
      <c r="Q57" s="152"/>
      <c r="R57" s="152"/>
      <c r="S57" s="152"/>
      <c r="T57" s="152"/>
      <c r="U57" s="152"/>
      <c r="V57" s="152"/>
      <c r="W57" s="152"/>
    </row>
    <row r="58" ht="52.5" customHeight="1" outlineLevel="1" spans="1:23">
      <c r="A58" s="151" t="s">
        <v>273</v>
      </c>
      <c r="B58" s="151" t="s">
        <v>312</v>
      </c>
      <c r="C58" s="151" t="s">
        <v>311</v>
      </c>
      <c r="D58" s="151" t="s">
        <v>46</v>
      </c>
      <c r="E58" s="151" t="s">
        <v>80</v>
      </c>
      <c r="F58" s="151" t="s">
        <v>81</v>
      </c>
      <c r="G58" s="151" t="s">
        <v>313</v>
      </c>
      <c r="H58" s="151" t="s">
        <v>314</v>
      </c>
      <c r="I58" s="152">
        <v>10000</v>
      </c>
      <c r="J58" s="152">
        <v>10000</v>
      </c>
      <c r="K58" s="152">
        <v>10000</v>
      </c>
      <c r="L58" s="152"/>
      <c r="M58" s="152"/>
      <c r="N58" s="151"/>
      <c r="O58" s="151"/>
      <c r="P58" s="151"/>
      <c r="Q58" s="152"/>
      <c r="R58" s="152"/>
      <c r="S58" s="152"/>
      <c r="T58" s="152"/>
      <c r="U58" s="152"/>
      <c r="V58" s="152"/>
      <c r="W58" s="152"/>
    </row>
    <row r="59" ht="52.5" customHeight="1" outlineLevel="1" spans="1:23">
      <c r="A59" s="151" t="s">
        <v>273</v>
      </c>
      <c r="B59" s="151" t="s">
        <v>312</v>
      </c>
      <c r="C59" s="151" t="s">
        <v>311</v>
      </c>
      <c r="D59" s="151" t="s">
        <v>46</v>
      </c>
      <c r="E59" s="151" t="s">
        <v>80</v>
      </c>
      <c r="F59" s="151" t="s">
        <v>81</v>
      </c>
      <c r="G59" s="151" t="s">
        <v>227</v>
      </c>
      <c r="H59" s="151" t="s">
        <v>146</v>
      </c>
      <c r="I59" s="152">
        <v>5000</v>
      </c>
      <c r="J59" s="152">
        <v>5000</v>
      </c>
      <c r="K59" s="152">
        <v>5000</v>
      </c>
      <c r="L59" s="152"/>
      <c r="M59" s="152"/>
      <c r="N59" s="151"/>
      <c r="O59" s="151"/>
      <c r="P59" s="151"/>
      <c r="Q59" s="152"/>
      <c r="R59" s="152"/>
      <c r="S59" s="152"/>
      <c r="T59" s="152"/>
      <c r="U59" s="152"/>
      <c r="V59" s="152"/>
      <c r="W59" s="152"/>
    </row>
    <row r="60" ht="52.5" customHeight="1" outlineLevel="1" spans="1:23">
      <c r="A60" s="151" t="s">
        <v>273</v>
      </c>
      <c r="B60" s="151" t="s">
        <v>312</v>
      </c>
      <c r="C60" s="151" t="s">
        <v>311</v>
      </c>
      <c r="D60" s="151" t="s">
        <v>46</v>
      </c>
      <c r="E60" s="151" t="s">
        <v>80</v>
      </c>
      <c r="F60" s="151" t="s">
        <v>81</v>
      </c>
      <c r="G60" s="151" t="s">
        <v>247</v>
      </c>
      <c r="H60" s="151" t="s">
        <v>248</v>
      </c>
      <c r="I60" s="152">
        <v>60000</v>
      </c>
      <c r="J60" s="152">
        <v>60000</v>
      </c>
      <c r="K60" s="152">
        <v>60000</v>
      </c>
      <c r="L60" s="152"/>
      <c r="M60" s="152"/>
      <c r="N60" s="151"/>
      <c r="O60" s="151"/>
      <c r="P60" s="151"/>
      <c r="Q60" s="152"/>
      <c r="R60" s="152"/>
      <c r="S60" s="152"/>
      <c r="T60" s="152"/>
      <c r="U60" s="152"/>
      <c r="V60" s="152"/>
      <c r="W60" s="152"/>
    </row>
    <row r="61" ht="52.5" customHeight="1" outlineLevel="1" spans="1:23">
      <c r="A61" s="151" t="s">
        <v>273</v>
      </c>
      <c r="B61" s="151" t="s">
        <v>312</v>
      </c>
      <c r="C61" s="151" t="s">
        <v>311</v>
      </c>
      <c r="D61" s="151" t="s">
        <v>46</v>
      </c>
      <c r="E61" s="151" t="s">
        <v>80</v>
      </c>
      <c r="F61" s="151" t="s">
        <v>81</v>
      </c>
      <c r="G61" s="151" t="s">
        <v>213</v>
      </c>
      <c r="H61" s="151" t="s">
        <v>214</v>
      </c>
      <c r="I61" s="152">
        <v>20000</v>
      </c>
      <c r="J61" s="152">
        <v>20000</v>
      </c>
      <c r="K61" s="152">
        <v>20000</v>
      </c>
      <c r="L61" s="152"/>
      <c r="M61" s="152"/>
      <c r="N61" s="151"/>
      <c r="O61" s="151"/>
      <c r="P61" s="151"/>
      <c r="Q61" s="152"/>
      <c r="R61" s="152"/>
      <c r="S61" s="152"/>
      <c r="T61" s="152"/>
      <c r="U61" s="152"/>
      <c r="V61" s="152"/>
      <c r="W61" s="152"/>
    </row>
    <row r="62" ht="52.5" customHeight="1" spans="1:23">
      <c r="A62" s="151"/>
      <c r="B62" s="151"/>
      <c r="C62" s="151" t="s">
        <v>315</v>
      </c>
      <c r="D62" s="151"/>
      <c r="E62" s="151"/>
      <c r="F62" s="151"/>
      <c r="G62" s="151"/>
      <c r="H62" s="151"/>
      <c r="I62" s="152">
        <v>100000</v>
      </c>
      <c r="J62" s="152">
        <v>100000</v>
      </c>
      <c r="K62" s="152">
        <v>100000</v>
      </c>
      <c r="L62" s="152"/>
      <c r="M62" s="152"/>
      <c r="N62" s="151"/>
      <c r="O62" s="151"/>
      <c r="P62" s="151"/>
      <c r="Q62" s="152"/>
      <c r="R62" s="152"/>
      <c r="S62" s="152"/>
      <c r="T62" s="152"/>
      <c r="U62" s="152"/>
      <c r="V62" s="152"/>
      <c r="W62" s="152"/>
    </row>
    <row r="63" ht="52.5" customHeight="1" outlineLevel="1" spans="1:23">
      <c r="A63" s="151" t="s">
        <v>273</v>
      </c>
      <c r="B63" s="151" t="s">
        <v>316</v>
      </c>
      <c r="C63" s="151" t="s">
        <v>315</v>
      </c>
      <c r="D63" s="151" t="s">
        <v>46</v>
      </c>
      <c r="E63" s="151" t="s">
        <v>78</v>
      </c>
      <c r="F63" s="151" t="s">
        <v>79</v>
      </c>
      <c r="G63" s="151" t="s">
        <v>209</v>
      </c>
      <c r="H63" s="151" t="s">
        <v>210</v>
      </c>
      <c r="I63" s="152">
        <v>40000</v>
      </c>
      <c r="J63" s="152">
        <v>40000</v>
      </c>
      <c r="K63" s="152">
        <v>40000</v>
      </c>
      <c r="L63" s="152"/>
      <c r="M63" s="152"/>
      <c r="N63" s="151"/>
      <c r="O63" s="151"/>
      <c r="P63" s="151"/>
      <c r="Q63" s="152"/>
      <c r="R63" s="152"/>
      <c r="S63" s="152"/>
      <c r="T63" s="152"/>
      <c r="U63" s="152"/>
      <c r="V63" s="152"/>
      <c r="W63" s="152"/>
    </row>
    <row r="64" ht="52.5" customHeight="1" outlineLevel="1" spans="1:23">
      <c r="A64" s="151" t="s">
        <v>273</v>
      </c>
      <c r="B64" s="151" t="s">
        <v>316</v>
      </c>
      <c r="C64" s="151" t="s">
        <v>315</v>
      </c>
      <c r="D64" s="151" t="s">
        <v>46</v>
      </c>
      <c r="E64" s="151" t="s">
        <v>78</v>
      </c>
      <c r="F64" s="151" t="s">
        <v>79</v>
      </c>
      <c r="G64" s="151" t="s">
        <v>238</v>
      </c>
      <c r="H64" s="151" t="s">
        <v>239</v>
      </c>
      <c r="I64" s="152">
        <v>20000</v>
      </c>
      <c r="J64" s="152">
        <v>20000</v>
      </c>
      <c r="K64" s="152">
        <v>20000</v>
      </c>
      <c r="L64" s="152"/>
      <c r="M64" s="152"/>
      <c r="N64" s="151"/>
      <c r="O64" s="151"/>
      <c r="P64" s="151"/>
      <c r="Q64" s="152"/>
      <c r="R64" s="152"/>
      <c r="S64" s="152"/>
      <c r="T64" s="152"/>
      <c r="U64" s="152"/>
      <c r="V64" s="152"/>
      <c r="W64" s="152"/>
    </row>
    <row r="65" ht="52.5" customHeight="1" outlineLevel="1" spans="1:23">
      <c r="A65" s="151" t="s">
        <v>273</v>
      </c>
      <c r="B65" s="151" t="s">
        <v>316</v>
      </c>
      <c r="C65" s="151" t="s">
        <v>315</v>
      </c>
      <c r="D65" s="151" t="s">
        <v>46</v>
      </c>
      <c r="E65" s="151" t="s">
        <v>78</v>
      </c>
      <c r="F65" s="151" t="s">
        <v>79</v>
      </c>
      <c r="G65" s="151" t="s">
        <v>247</v>
      </c>
      <c r="H65" s="151" t="s">
        <v>248</v>
      </c>
      <c r="I65" s="152">
        <v>40000</v>
      </c>
      <c r="J65" s="152">
        <v>40000</v>
      </c>
      <c r="K65" s="152">
        <v>40000</v>
      </c>
      <c r="L65" s="152"/>
      <c r="M65" s="152"/>
      <c r="N65" s="151"/>
      <c r="O65" s="151"/>
      <c r="P65" s="151"/>
      <c r="Q65" s="152"/>
      <c r="R65" s="152"/>
      <c r="S65" s="152"/>
      <c r="T65" s="152"/>
      <c r="U65" s="152"/>
      <c r="V65" s="152"/>
      <c r="W65" s="152"/>
    </row>
    <row r="66" ht="30" customHeight="1" spans="1:23">
      <c r="A66" s="153" t="s">
        <v>30</v>
      </c>
      <c r="B66" s="153"/>
      <c r="C66" s="153"/>
      <c r="D66" s="153"/>
      <c r="E66" s="153"/>
      <c r="F66" s="153"/>
      <c r="G66" s="153"/>
      <c r="H66" s="153"/>
      <c r="I66" s="152">
        <v>1872852.56</v>
      </c>
      <c r="J66" s="152">
        <v>1727388</v>
      </c>
      <c r="K66" s="152">
        <v>1727388</v>
      </c>
      <c r="L66" s="152"/>
      <c r="M66" s="152"/>
      <c r="N66" s="152"/>
      <c r="O66" s="152"/>
      <c r="P66" s="152"/>
      <c r="Q66" s="152"/>
      <c r="R66" s="152">
        <v>145464.56</v>
      </c>
      <c r="S66" s="152"/>
      <c r="T66" s="152"/>
      <c r="U66" s="152"/>
      <c r="V66" s="152"/>
      <c r="W66" s="152">
        <v>145464.56</v>
      </c>
    </row>
  </sheetData>
  <mergeCells count="30">
    <mergeCell ref="A1:W1"/>
    <mergeCell ref="A2:W2"/>
    <mergeCell ref="A3:G3"/>
    <mergeCell ref="V3:W3"/>
    <mergeCell ref="J4:M4"/>
    <mergeCell ref="N4:P4"/>
    <mergeCell ref="R4:W4"/>
    <mergeCell ref="J5:K5"/>
    <mergeCell ref="A66:H6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69"/>
  <sheetViews>
    <sheetView showZeros="0" topLeftCell="A48" workbookViewId="0">
      <selection activeCell="E52" sqref="E52"/>
    </sheetView>
  </sheetViews>
  <sheetFormatPr defaultColWidth="10.2857142857143" defaultRowHeight="15" customHeight="1"/>
  <cols>
    <col min="1" max="9" width="14.2857142857143" customWidth="1"/>
    <col min="10" max="10" width="34.2857142857143" customWidth="1"/>
  </cols>
  <sheetData>
    <row r="1" ht="18.75" customHeight="1" spans="1:10">
      <c r="A1" s="142"/>
      <c r="B1" s="142"/>
      <c r="C1" s="142"/>
      <c r="D1" s="142"/>
      <c r="E1" s="142"/>
      <c r="F1" s="142"/>
      <c r="G1" s="142"/>
      <c r="H1" s="142"/>
      <c r="I1" s="142"/>
      <c r="J1" s="146" t="s">
        <v>317</v>
      </c>
    </row>
    <row r="2" ht="34.5" customHeight="1" spans="1:10">
      <c r="A2" s="143" t="str">
        <f>"2026"&amp;"年部门项目支出绩效目标表"</f>
        <v>2026年部门项目支出绩效目标表</v>
      </c>
      <c r="B2" s="143"/>
      <c r="C2" s="143"/>
      <c r="D2" s="143"/>
      <c r="E2" s="143"/>
      <c r="F2" s="143"/>
      <c r="G2" s="143"/>
      <c r="H2" s="143"/>
      <c r="I2" s="143"/>
      <c r="J2" s="143"/>
    </row>
    <row r="3" ht="18.75" customHeight="1" spans="1:10">
      <c r="A3" s="142" t="str">
        <f>"单位名称："&amp;"梁河县人民政府办公室"</f>
        <v>单位名称：梁河县人民政府办公室</v>
      </c>
      <c r="B3" s="142"/>
      <c r="C3" s="142"/>
      <c r="D3" s="142"/>
      <c r="E3" s="142"/>
      <c r="F3" s="142"/>
      <c r="G3" s="142"/>
      <c r="H3" s="142"/>
      <c r="I3" s="142"/>
      <c r="J3" s="142"/>
    </row>
    <row r="4" ht="22.5" customHeight="1" spans="1:10">
      <c r="A4" s="144" t="s">
        <v>318</v>
      </c>
      <c r="B4" s="144" t="s">
        <v>319</v>
      </c>
      <c r="C4" s="144" t="s">
        <v>320</v>
      </c>
      <c r="D4" s="144" t="s">
        <v>321</v>
      </c>
      <c r="E4" s="144" t="s">
        <v>322</v>
      </c>
      <c r="F4" s="144" t="s">
        <v>323</v>
      </c>
      <c r="G4" s="144" t="s">
        <v>324</v>
      </c>
      <c r="H4" s="144" t="s">
        <v>325</v>
      </c>
      <c r="I4" s="144" t="s">
        <v>326</v>
      </c>
      <c r="J4" s="144" t="s">
        <v>327</v>
      </c>
    </row>
    <row r="5" ht="22.5" customHeight="1" spans="1:10">
      <c r="A5" s="144" t="s">
        <v>59</v>
      </c>
      <c r="B5" s="144" t="s">
        <v>60</v>
      </c>
      <c r="C5" s="144" t="s">
        <v>61</v>
      </c>
      <c r="D5" s="144" t="s">
        <v>62</v>
      </c>
      <c r="E5" s="144" t="s">
        <v>63</v>
      </c>
      <c r="F5" s="144" t="s">
        <v>64</v>
      </c>
      <c r="G5" s="144" t="s">
        <v>65</v>
      </c>
      <c r="H5" s="144" t="s">
        <v>66</v>
      </c>
      <c r="I5" s="144" t="s">
        <v>67</v>
      </c>
      <c r="J5" s="144" t="s">
        <v>68</v>
      </c>
    </row>
    <row r="6" ht="52.5" customHeight="1" spans="1:10">
      <c r="A6" s="144" t="s">
        <v>46</v>
      </c>
      <c r="B6" s="144"/>
      <c r="C6" s="144"/>
      <c r="D6" s="144"/>
      <c r="E6" s="144"/>
      <c r="F6" s="144"/>
      <c r="G6" s="144"/>
      <c r="H6" s="144"/>
      <c r="I6" s="144"/>
      <c r="J6" s="144"/>
    </row>
    <row r="7" ht="52.5" customHeight="1" outlineLevel="1" spans="1:10">
      <c r="A7" s="145" t="s">
        <v>309</v>
      </c>
      <c r="B7" s="145" t="s">
        <v>328</v>
      </c>
      <c r="C7" s="145" t="s">
        <v>329</v>
      </c>
      <c r="D7" s="145" t="s">
        <v>330</v>
      </c>
      <c r="E7" s="145" t="s">
        <v>331</v>
      </c>
      <c r="F7" s="145" t="s">
        <v>332</v>
      </c>
      <c r="G7" s="144" t="s">
        <v>91</v>
      </c>
      <c r="H7" s="144" t="s">
        <v>333</v>
      </c>
      <c r="I7" s="145" t="s">
        <v>334</v>
      </c>
      <c r="J7" s="145" t="s">
        <v>331</v>
      </c>
    </row>
    <row r="8" ht="52.5" customHeight="1" outlineLevel="1" spans="1:10">
      <c r="A8" s="145" t="s">
        <v>309</v>
      </c>
      <c r="B8" s="145" t="s">
        <v>328</v>
      </c>
      <c r="C8" s="145" t="s">
        <v>329</v>
      </c>
      <c r="D8" s="145" t="s">
        <v>335</v>
      </c>
      <c r="E8" s="145" t="s">
        <v>336</v>
      </c>
      <c r="F8" s="145" t="s">
        <v>337</v>
      </c>
      <c r="G8" s="144" t="s">
        <v>338</v>
      </c>
      <c r="H8" s="144"/>
      <c r="I8" s="145" t="s">
        <v>339</v>
      </c>
      <c r="J8" s="145" t="s">
        <v>336</v>
      </c>
    </row>
    <row r="9" ht="52.5" customHeight="1" outlineLevel="1" spans="1:10">
      <c r="A9" s="145" t="s">
        <v>309</v>
      </c>
      <c r="B9" s="145" t="s">
        <v>328</v>
      </c>
      <c r="C9" s="145" t="s">
        <v>340</v>
      </c>
      <c r="D9" s="145" t="s">
        <v>341</v>
      </c>
      <c r="E9" s="145" t="s">
        <v>342</v>
      </c>
      <c r="F9" s="145" t="s">
        <v>337</v>
      </c>
      <c r="G9" s="144" t="s">
        <v>343</v>
      </c>
      <c r="H9" s="144"/>
      <c r="I9" s="145" t="s">
        <v>339</v>
      </c>
      <c r="J9" s="145" t="s">
        <v>342</v>
      </c>
    </row>
    <row r="10" ht="52.5" customHeight="1" outlineLevel="1" spans="1:10">
      <c r="A10" s="145" t="s">
        <v>309</v>
      </c>
      <c r="B10" s="145" t="s">
        <v>328</v>
      </c>
      <c r="C10" s="145" t="s">
        <v>344</v>
      </c>
      <c r="D10" s="145" t="s">
        <v>345</v>
      </c>
      <c r="E10" s="145" t="s">
        <v>345</v>
      </c>
      <c r="F10" s="145" t="s">
        <v>332</v>
      </c>
      <c r="G10" s="144" t="s">
        <v>346</v>
      </c>
      <c r="H10" s="144" t="s">
        <v>347</v>
      </c>
      <c r="I10" s="145" t="s">
        <v>334</v>
      </c>
      <c r="J10" s="145" t="s">
        <v>345</v>
      </c>
    </row>
    <row r="11" ht="52.5" customHeight="1" outlineLevel="1" spans="1:10">
      <c r="A11" s="145" t="s">
        <v>272</v>
      </c>
      <c r="B11" s="145" t="s">
        <v>348</v>
      </c>
      <c r="C11" s="145" t="s">
        <v>329</v>
      </c>
      <c r="D11" s="145" t="s">
        <v>330</v>
      </c>
      <c r="E11" s="145" t="s">
        <v>349</v>
      </c>
      <c r="F11" s="145" t="s">
        <v>332</v>
      </c>
      <c r="G11" s="144" t="s">
        <v>350</v>
      </c>
      <c r="H11" s="144" t="s">
        <v>351</v>
      </c>
      <c r="I11" s="145" t="s">
        <v>334</v>
      </c>
      <c r="J11" s="145" t="s">
        <v>349</v>
      </c>
    </row>
    <row r="12" ht="52.5" customHeight="1" outlineLevel="1" spans="1:10">
      <c r="A12" s="145" t="s">
        <v>272</v>
      </c>
      <c r="B12" s="145" t="s">
        <v>348</v>
      </c>
      <c r="C12" s="145" t="s">
        <v>329</v>
      </c>
      <c r="D12" s="145" t="s">
        <v>335</v>
      </c>
      <c r="E12" s="145" t="s">
        <v>336</v>
      </c>
      <c r="F12" s="145" t="s">
        <v>337</v>
      </c>
      <c r="G12" s="144" t="s">
        <v>338</v>
      </c>
      <c r="H12" s="144"/>
      <c r="I12" s="145" t="s">
        <v>339</v>
      </c>
      <c r="J12" s="145" t="s">
        <v>336</v>
      </c>
    </row>
    <row r="13" ht="52.5" customHeight="1" outlineLevel="1" spans="1:10">
      <c r="A13" s="145" t="s">
        <v>272</v>
      </c>
      <c r="B13" s="145" t="s">
        <v>348</v>
      </c>
      <c r="C13" s="145" t="s">
        <v>340</v>
      </c>
      <c r="D13" s="145" t="s">
        <v>341</v>
      </c>
      <c r="E13" s="145" t="s">
        <v>352</v>
      </c>
      <c r="F13" s="145" t="s">
        <v>337</v>
      </c>
      <c r="G13" s="144" t="s">
        <v>353</v>
      </c>
      <c r="H13" s="144"/>
      <c r="I13" s="145" t="s">
        <v>339</v>
      </c>
      <c r="J13" s="145" t="s">
        <v>352</v>
      </c>
    </row>
    <row r="14" ht="52.5" customHeight="1" outlineLevel="1" spans="1:10">
      <c r="A14" s="145" t="s">
        <v>272</v>
      </c>
      <c r="B14" s="145" t="s">
        <v>348</v>
      </c>
      <c r="C14" s="145" t="s">
        <v>344</v>
      </c>
      <c r="D14" s="145" t="s">
        <v>345</v>
      </c>
      <c r="E14" s="145" t="s">
        <v>345</v>
      </c>
      <c r="F14" s="145" t="s">
        <v>332</v>
      </c>
      <c r="G14" s="144" t="s">
        <v>346</v>
      </c>
      <c r="H14" s="144" t="s">
        <v>347</v>
      </c>
      <c r="I14" s="145" t="s">
        <v>334</v>
      </c>
      <c r="J14" s="145" t="s">
        <v>354</v>
      </c>
    </row>
    <row r="15" ht="52.5" customHeight="1" outlineLevel="1" spans="1:10">
      <c r="A15" s="145" t="s">
        <v>311</v>
      </c>
      <c r="B15" s="145" t="s">
        <v>355</v>
      </c>
      <c r="C15" s="145" t="s">
        <v>329</v>
      </c>
      <c r="D15" s="145" t="s">
        <v>330</v>
      </c>
      <c r="E15" s="145" t="s">
        <v>356</v>
      </c>
      <c r="F15" s="145" t="s">
        <v>332</v>
      </c>
      <c r="G15" s="144" t="s">
        <v>350</v>
      </c>
      <c r="H15" s="144" t="s">
        <v>357</v>
      </c>
      <c r="I15" s="145" t="s">
        <v>334</v>
      </c>
      <c r="J15" s="145" t="s">
        <v>356</v>
      </c>
    </row>
    <row r="16" ht="52.5" customHeight="1" outlineLevel="1" spans="1:10">
      <c r="A16" s="145" t="s">
        <v>311</v>
      </c>
      <c r="B16" s="145" t="s">
        <v>355</v>
      </c>
      <c r="C16" s="145" t="s">
        <v>329</v>
      </c>
      <c r="D16" s="145" t="s">
        <v>335</v>
      </c>
      <c r="E16" s="145" t="s">
        <v>336</v>
      </c>
      <c r="F16" s="145" t="s">
        <v>337</v>
      </c>
      <c r="G16" s="144" t="s">
        <v>338</v>
      </c>
      <c r="H16" s="144"/>
      <c r="I16" s="145" t="s">
        <v>339</v>
      </c>
      <c r="J16" s="145" t="s">
        <v>336</v>
      </c>
    </row>
    <row r="17" ht="52.5" customHeight="1" outlineLevel="1" spans="1:10">
      <c r="A17" s="145" t="s">
        <v>311</v>
      </c>
      <c r="B17" s="145" t="s">
        <v>355</v>
      </c>
      <c r="C17" s="145" t="s">
        <v>340</v>
      </c>
      <c r="D17" s="145" t="s">
        <v>341</v>
      </c>
      <c r="E17" s="145" t="s">
        <v>358</v>
      </c>
      <c r="F17" s="145" t="s">
        <v>337</v>
      </c>
      <c r="G17" s="144" t="s">
        <v>359</v>
      </c>
      <c r="H17" s="144"/>
      <c r="I17" s="145" t="s">
        <v>339</v>
      </c>
      <c r="J17" s="145" t="s">
        <v>358</v>
      </c>
    </row>
    <row r="18" ht="52.5" customHeight="1" outlineLevel="1" spans="1:10">
      <c r="A18" s="145" t="s">
        <v>311</v>
      </c>
      <c r="B18" s="145" t="s">
        <v>355</v>
      </c>
      <c r="C18" s="145" t="s">
        <v>344</v>
      </c>
      <c r="D18" s="145" t="s">
        <v>345</v>
      </c>
      <c r="E18" s="145" t="s">
        <v>345</v>
      </c>
      <c r="F18" s="145" t="s">
        <v>332</v>
      </c>
      <c r="G18" s="144" t="s">
        <v>346</v>
      </c>
      <c r="H18" s="144" t="s">
        <v>347</v>
      </c>
      <c r="I18" s="145" t="s">
        <v>334</v>
      </c>
      <c r="J18" s="145" t="s">
        <v>345</v>
      </c>
    </row>
    <row r="19" ht="52.5" customHeight="1" outlineLevel="1" spans="1:10">
      <c r="A19" s="145" t="s">
        <v>277</v>
      </c>
      <c r="B19" s="145" t="s">
        <v>360</v>
      </c>
      <c r="C19" s="145" t="s">
        <v>329</v>
      </c>
      <c r="D19" s="145" t="s">
        <v>330</v>
      </c>
      <c r="E19" s="145" t="s">
        <v>361</v>
      </c>
      <c r="F19" s="145" t="s">
        <v>332</v>
      </c>
      <c r="G19" s="144" t="s">
        <v>169</v>
      </c>
      <c r="H19" s="144" t="s">
        <v>357</v>
      </c>
      <c r="I19" s="145" t="s">
        <v>334</v>
      </c>
      <c r="J19" s="145" t="s">
        <v>361</v>
      </c>
    </row>
    <row r="20" ht="52.5" customHeight="1" outlineLevel="1" spans="1:10">
      <c r="A20" s="145" t="s">
        <v>277</v>
      </c>
      <c r="B20" s="145" t="s">
        <v>360</v>
      </c>
      <c r="C20" s="145" t="s">
        <v>329</v>
      </c>
      <c r="D20" s="145" t="s">
        <v>335</v>
      </c>
      <c r="E20" s="145" t="s">
        <v>336</v>
      </c>
      <c r="F20" s="145" t="s">
        <v>337</v>
      </c>
      <c r="G20" s="144" t="s">
        <v>338</v>
      </c>
      <c r="H20" s="144"/>
      <c r="I20" s="145" t="s">
        <v>339</v>
      </c>
      <c r="J20" s="145" t="s">
        <v>336</v>
      </c>
    </row>
    <row r="21" ht="52.5" customHeight="1" outlineLevel="1" spans="1:10">
      <c r="A21" s="145" t="s">
        <v>277</v>
      </c>
      <c r="B21" s="145" t="s">
        <v>360</v>
      </c>
      <c r="C21" s="145" t="s">
        <v>340</v>
      </c>
      <c r="D21" s="145" t="s">
        <v>341</v>
      </c>
      <c r="E21" s="145" t="s">
        <v>362</v>
      </c>
      <c r="F21" s="145" t="s">
        <v>337</v>
      </c>
      <c r="G21" s="144" t="s">
        <v>363</v>
      </c>
      <c r="H21" s="144"/>
      <c r="I21" s="145" t="s">
        <v>339</v>
      </c>
      <c r="J21" s="145" t="s">
        <v>362</v>
      </c>
    </row>
    <row r="22" ht="52.5" customHeight="1" outlineLevel="1" spans="1:10">
      <c r="A22" s="145" t="s">
        <v>283</v>
      </c>
      <c r="B22" s="145" t="s">
        <v>364</v>
      </c>
      <c r="C22" s="145" t="s">
        <v>329</v>
      </c>
      <c r="D22" s="145" t="s">
        <v>330</v>
      </c>
      <c r="E22" s="145" t="s">
        <v>365</v>
      </c>
      <c r="F22" s="145" t="s">
        <v>332</v>
      </c>
      <c r="G22" s="144" t="s">
        <v>366</v>
      </c>
      <c r="H22" s="144" t="s">
        <v>367</v>
      </c>
      <c r="I22" s="145" t="s">
        <v>334</v>
      </c>
      <c r="J22" s="145" t="s">
        <v>365</v>
      </c>
    </row>
    <row r="23" ht="52.5" customHeight="1" outlineLevel="1" spans="1:10">
      <c r="A23" s="145" t="s">
        <v>283</v>
      </c>
      <c r="B23" s="145" t="s">
        <v>364</v>
      </c>
      <c r="C23" s="145" t="s">
        <v>329</v>
      </c>
      <c r="D23" s="145" t="s">
        <v>335</v>
      </c>
      <c r="E23" s="145" t="s">
        <v>336</v>
      </c>
      <c r="F23" s="145" t="s">
        <v>337</v>
      </c>
      <c r="G23" s="144" t="s">
        <v>338</v>
      </c>
      <c r="H23" s="144"/>
      <c r="I23" s="145" t="s">
        <v>339</v>
      </c>
      <c r="J23" s="145" t="s">
        <v>336</v>
      </c>
    </row>
    <row r="24" ht="52.5" customHeight="1" outlineLevel="1" spans="1:10">
      <c r="A24" s="145" t="s">
        <v>283</v>
      </c>
      <c r="B24" s="145" t="s">
        <v>364</v>
      </c>
      <c r="C24" s="145" t="s">
        <v>340</v>
      </c>
      <c r="D24" s="145" t="s">
        <v>341</v>
      </c>
      <c r="E24" s="145" t="s">
        <v>368</v>
      </c>
      <c r="F24" s="145" t="s">
        <v>337</v>
      </c>
      <c r="G24" s="144" t="s">
        <v>363</v>
      </c>
      <c r="H24" s="144"/>
      <c r="I24" s="145" t="s">
        <v>339</v>
      </c>
      <c r="J24" s="145" t="s">
        <v>368</v>
      </c>
    </row>
    <row r="25" ht="52.5" customHeight="1" outlineLevel="1" spans="1:10">
      <c r="A25" s="145" t="s">
        <v>283</v>
      </c>
      <c r="B25" s="145" t="s">
        <v>364</v>
      </c>
      <c r="C25" s="145" t="s">
        <v>344</v>
      </c>
      <c r="D25" s="145" t="s">
        <v>345</v>
      </c>
      <c r="E25" s="145" t="s">
        <v>345</v>
      </c>
      <c r="F25" s="145" t="s">
        <v>332</v>
      </c>
      <c r="G25" s="144" t="s">
        <v>346</v>
      </c>
      <c r="H25" s="144" t="s">
        <v>347</v>
      </c>
      <c r="I25" s="145" t="s">
        <v>334</v>
      </c>
      <c r="J25" s="145" t="s">
        <v>345</v>
      </c>
    </row>
    <row r="26" ht="52.5" customHeight="1" outlineLevel="1" spans="1:10">
      <c r="A26" s="145" t="s">
        <v>294</v>
      </c>
      <c r="B26" s="145" t="s">
        <v>369</v>
      </c>
      <c r="C26" s="145" t="s">
        <v>329</v>
      </c>
      <c r="D26" s="145" t="s">
        <v>330</v>
      </c>
      <c r="E26" s="145" t="s">
        <v>370</v>
      </c>
      <c r="F26" s="145" t="s">
        <v>337</v>
      </c>
      <c r="G26" s="144" t="s">
        <v>70</v>
      </c>
      <c r="H26" s="144" t="s">
        <v>371</v>
      </c>
      <c r="I26" s="145" t="s">
        <v>334</v>
      </c>
      <c r="J26" s="145" t="s">
        <v>370</v>
      </c>
    </row>
    <row r="27" ht="52.5" customHeight="1" outlineLevel="1" spans="1:10">
      <c r="A27" s="145" t="s">
        <v>294</v>
      </c>
      <c r="B27" s="145" t="s">
        <v>369</v>
      </c>
      <c r="C27" s="145" t="s">
        <v>329</v>
      </c>
      <c r="D27" s="145" t="s">
        <v>335</v>
      </c>
      <c r="E27" s="145" t="s">
        <v>336</v>
      </c>
      <c r="F27" s="145" t="s">
        <v>337</v>
      </c>
      <c r="G27" s="144" t="s">
        <v>338</v>
      </c>
      <c r="H27" s="144"/>
      <c r="I27" s="145" t="s">
        <v>339</v>
      </c>
      <c r="J27" s="145" t="s">
        <v>336</v>
      </c>
    </row>
    <row r="28" ht="52.5" customHeight="1" outlineLevel="1" spans="1:10">
      <c r="A28" s="145" t="s">
        <v>294</v>
      </c>
      <c r="B28" s="145" t="s">
        <v>369</v>
      </c>
      <c r="C28" s="145" t="s">
        <v>340</v>
      </c>
      <c r="D28" s="145" t="s">
        <v>341</v>
      </c>
      <c r="E28" s="145" t="s">
        <v>372</v>
      </c>
      <c r="F28" s="145" t="s">
        <v>337</v>
      </c>
      <c r="G28" s="144" t="s">
        <v>373</v>
      </c>
      <c r="H28" s="144"/>
      <c r="I28" s="145" t="s">
        <v>339</v>
      </c>
      <c r="J28" s="145" t="s">
        <v>374</v>
      </c>
    </row>
    <row r="29" ht="52.5" customHeight="1" outlineLevel="1" spans="1:10">
      <c r="A29" s="145" t="s">
        <v>294</v>
      </c>
      <c r="B29" s="145" t="s">
        <v>369</v>
      </c>
      <c r="C29" s="145" t="s">
        <v>344</v>
      </c>
      <c r="D29" s="145" t="s">
        <v>345</v>
      </c>
      <c r="E29" s="145" t="s">
        <v>345</v>
      </c>
      <c r="F29" s="145" t="s">
        <v>332</v>
      </c>
      <c r="G29" s="144" t="s">
        <v>346</v>
      </c>
      <c r="H29" s="144" t="s">
        <v>347</v>
      </c>
      <c r="I29" s="145" t="s">
        <v>334</v>
      </c>
      <c r="J29" s="145" t="s">
        <v>345</v>
      </c>
    </row>
    <row r="30" ht="52.5" customHeight="1" outlineLevel="1" spans="1:10">
      <c r="A30" s="145" t="s">
        <v>301</v>
      </c>
      <c r="B30" s="145" t="s">
        <v>375</v>
      </c>
      <c r="C30" s="145" t="s">
        <v>329</v>
      </c>
      <c r="D30" s="145" t="s">
        <v>330</v>
      </c>
      <c r="E30" s="145" t="s">
        <v>376</v>
      </c>
      <c r="F30" s="145" t="s">
        <v>337</v>
      </c>
      <c r="G30" s="144" t="s">
        <v>70</v>
      </c>
      <c r="H30" s="144" t="s">
        <v>371</v>
      </c>
      <c r="I30" s="145" t="s">
        <v>334</v>
      </c>
      <c r="J30" s="145" t="s">
        <v>376</v>
      </c>
    </row>
    <row r="31" ht="52.5" customHeight="1" outlineLevel="1" spans="1:10">
      <c r="A31" s="145" t="s">
        <v>301</v>
      </c>
      <c r="B31" s="145" t="s">
        <v>375</v>
      </c>
      <c r="C31" s="145" t="s">
        <v>329</v>
      </c>
      <c r="D31" s="145" t="s">
        <v>335</v>
      </c>
      <c r="E31" s="145" t="s">
        <v>336</v>
      </c>
      <c r="F31" s="145" t="s">
        <v>337</v>
      </c>
      <c r="G31" s="144" t="s">
        <v>338</v>
      </c>
      <c r="H31" s="144"/>
      <c r="I31" s="145" t="s">
        <v>339</v>
      </c>
      <c r="J31" s="145" t="s">
        <v>336</v>
      </c>
    </row>
    <row r="32" ht="52.5" customHeight="1" outlineLevel="1" spans="1:10">
      <c r="A32" s="145" t="s">
        <v>301</v>
      </c>
      <c r="B32" s="145" t="s">
        <v>375</v>
      </c>
      <c r="C32" s="145" t="s">
        <v>340</v>
      </c>
      <c r="D32" s="145" t="s">
        <v>341</v>
      </c>
      <c r="E32" s="145" t="s">
        <v>377</v>
      </c>
      <c r="F32" s="145" t="s">
        <v>337</v>
      </c>
      <c r="G32" s="144" t="s">
        <v>378</v>
      </c>
      <c r="H32" s="144"/>
      <c r="I32" s="145" t="s">
        <v>339</v>
      </c>
      <c r="J32" s="145" t="s">
        <v>377</v>
      </c>
    </row>
    <row r="33" ht="52.5" customHeight="1" outlineLevel="1" spans="1:10">
      <c r="A33" s="145" t="s">
        <v>301</v>
      </c>
      <c r="B33" s="145" t="s">
        <v>375</v>
      </c>
      <c r="C33" s="145" t="s">
        <v>344</v>
      </c>
      <c r="D33" s="145" t="s">
        <v>345</v>
      </c>
      <c r="E33" s="145" t="s">
        <v>345</v>
      </c>
      <c r="F33" s="145" t="s">
        <v>332</v>
      </c>
      <c r="G33" s="144" t="s">
        <v>346</v>
      </c>
      <c r="H33" s="144" t="s">
        <v>347</v>
      </c>
      <c r="I33" s="145" t="s">
        <v>334</v>
      </c>
      <c r="J33" s="145" t="s">
        <v>345</v>
      </c>
    </row>
    <row r="34" ht="52.5" customHeight="1" outlineLevel="1" spans="1:10">
      <c r="A34" s="145" t="s">
        <v>296</v>
      </c>
      <c r="B34" s="145" t="s">
        <v>379</v>
      </c>
      <c r="C34" s="145" t="s">
        <v>329</v>
      </c>
      <c r="D34" s="145" t="s">
        <v>330</v>
      </c>
      <c r="E34" s="145" t="s">
        <v>380</v>
      </c>
      <c r="F34" s="145" t="s">
        <v>337</v>
      </c>
      <c r="G34" s="144" t="s">
        <v>60</v>
      </c>
      <c r="H34" s="144" t="s">
        <v>381</v>
      </c>
      <c r="I34" s="145" t="s">
        <v>334</v>
      </c>
      <c r="J34" s="145" t="s">
        <v>382</v>
      </c>
    </row>
    <row r="35" ht="52.5" customHeight="1" outlineLevel="1" spans="1:10">
      <c r="A35" s="145" t="s">
        <v>296</v>
      </c>
      <c r="B35" s="145" t="s">
        <v>379</v>
      </c>
      <c r="C35" s="145" t="s">
        <v>329</v>
      </c>
      <c r="D35" s="145" t="s">
        <v>335</v>
      </c>
      <c r="E35" s="145" t="s">
        <v>336</v>
      </c>
      <c r="F35" s="145" t="s">
        <v>337</v>
      </c>
      <c r="G35" s="144" t="s">
        <v>338</v>
      </c>
      <c r="H35" s="144"/>
      <c r="I35" s="145" t="s">
        <v>339</v>
      </c>
      <c r="J35" s="145" t="s">
        <v>336</v>
      </c>
    </row>
    <row r="36" ht="52.5" customHeight="1" outlineLevel="1" spans="1:10">
      <c r="A36" s="145" t="s">
        <v>296</v>
      </c>
      <c r="B36" s="145" t="s">
        <v>379</v>
      </c>
      <c r="C36" s="145" t="s">
        <v>340</v>
      </c>
      <c r="D36" s="145" t="s">
        <v>341</v>
      </c>
      <c r="E36" s="145" t="s">
        <v>383</v>
      </c>
      <c r="F36" s="145" t="s">
        <v>337</v>
      </c>
      <c r="G36" s="144" t="s">
        <v>384</v>
      </c>
      <c r="H36" s="144"/>
      <c r="I36" s="145" t="s">
        <v>339</v>
      </c>
      <c r="J36" s="145" t="s">
        <v>382</v>
      </c>
    </row>
    <row r="37" ht="52.5" customHeight="1" outlineLevel="1" spans="1:10">
      <c r="A37" s="145" t="s">
        <v>296</v>
      </c>
      <c r="B37" s="145" t="s">
        <v>379</v>
      </c>
      <c r="C37" s="145" t="s">
        <v>344</v>
      </c>
      <c r="D37" s="145" t="s">
        <v>345</v>
      </c>
      <c r="E37" s="145" t="s">
        <v>385</v>
      </c>
      <c r="F37" s="145" t="s">
        <v>332</v>
      </c>
      <c r="G37" s="144" t="s">
        <v>386</v>
      </c>
      <c r="H37" s="144" t="s">
        <v>347</v>
      </c>
      <c r="I37" s="145" t="s">
        <v>334</v>
      </c>
      <c r="J37" s="145" t="s">
        <v>382</v>
      </c>
    </row>
    <row r="38" ht="52.5" customHeight="1" outlineLevel="1" spans="1:10">
      <c r="A38" s="145" t="s">
        <v>305</v>
      </c>
      <c r="B38" s="145" t="s">
        <v>387</v>
      </c>
      <c r="C38" s="145" t="s">
        <v>329</v>
      </c>
      <c r="D38" s="145" t="s">
        <v>330</v>
      </c>
      <c r="E38" s="145" t="s">
        <v>388</v>
      </c>
      <c r="F38" s="145" t="s">
        <v>337</v>
      </c>
      <c r="G38" s="144" t="s">
        <v>70</v>
      </c>
      <c r="H38" s="144" t="s">
        <v>371</v>
      </c>
      <c r="I38" s="145" t="s">
        <v>334</v>
      </c>
      <c r="J38" s="145" t="s">
        <v>388</v>
      </c>
    </row>
    <row r="39" ht="52.5" customHeight="1" outlineLevel="1" spans="1:10">
      <c r="A39" s="145" t="s">
        <v>305</v>
      </c>
      <c r="B39" s="145" t="s">
        <v>387</v>
      </c>
      <c r="C39" s="145" t="s">
        <v>329</v>
      </c>
      <c r="D39" s="145" t="s">
        <v>335</v>
      </c>
      <c r="E39" s="145" t="s">
        <v>336</v>
      </c>
      <c r="F39" s="145" t="s">
        <v>337</v>
      </c>
      <c r="G39" s="144" t="s">
        <v>338</v>
      </c>
      <c r="H39" s="144"/>
      <c r="I39" s="145" t="s">
        <v>339</v>
      </c>
      <c r="J39" s="145" t="s">
        <v>336</v>
      </c>
    </row>
    <row r="40" ht="52.5" customHeight="1" outlineLevel="1" spans="1:10">
      <c r="A40" s="145" t="s">
        <v>305</v>
      </c>
      <c r="B40" s="145" t="s">
        <v>387</v>
      </c>
      <c r="C40" s="145" t="s">
        <v>340</v>
      </c>
      <c r="D40" s="145" t="s">
        <v>341</v>
      </c>
      <c r="E40" s="145" t="s">
        <v>389</v>
      </c>
      <c r="F40" s="145" t="s">
        <v>337</v>
      </c>
      <c r="G40" s="144" t="s">
        <v>390</v>
      </c>
      <c r="H40" s="144"/>
      <c r="I40" s="145" t="s">
        <v>339</v>
      </c>
      <c r="J40" s="145" t="s">
        <v>389</v>
      </c>
    </row>
    <row r="41" ht="52.5" customHeight="1" outlineLevel="1" spans="1:10">
      <c r="A41" s="145" t="s">
        <v>305</v>
      </c>
      <c r="B41" s="145" t="s">
        <v>387</v>
      </c>
      <c r="C41" s="145" t="s">
        <v>344</v>
      </c>
      <c r="D41" s="145" t="s">
        <v>345</v>
      </c>
      <c r="E41" s="145" t="s">
        <v>345</v>
      </c>
      <c r="F41" s="145" t="s">
        <v>332</v>
      </c>
      <c r="G41" s="144" t="s">
        <v>346</v>
      </c>
      <c r="H41" s="144" t="s">
        <v>347</v>
      </c>
      <c r="I41" s="145" t="s">
        <v>334</v>
      </c>
      <c r="J41" s="145" t="s">
        <v>345</v>
      </c>
    </row>
    <row r="42" ht="52.5" customHeight="1" outlineLevel="1" spans="1:10">
      <c r="A42" s="145" t="s">
        <v>287</v>
      </c>
      <c r="B42" s="145" t="s">
        <v>360</v>
      </c>
      <c r="C42" s="145" t="s">
        <v>329</v>
      </c>
      <c r="D42" s="145" t="s">
        <v>330</v>
      </c>
      <c r="E42" s="145" t="s">
        <v>391</v>
      </c>
      <c r="F42" s="145" t="s">
        <v>332</v>
      </c>
      <c r="G42" s="144" t="s">
        <v>70</v>
      </c>
      <c r="H42" s="144" t="s">
        <v>392</v>
      </c>
      <c r="I42" s="145" t="s">
        <v>334</v>
      </c>
      <c r="J42" s="145" t="s">
        <v>391</v>
      </c>
    </row>
    <row r="43" ht="52.5" customHeight="1" outlineLevel="1" spans="1:10">
      <c r="A43" s="145" t="s">
        <v>287</v>
      </c>
      <c r="B43" s="145" t="s">
        <v>360</v>
      </c>
      <c r="C43" s="145" t="s">
        <v>329</v>
      </c>
      <c r="D43" s="145" t="s">
        <v>335</v>
      </c>
      <c r="E43" s="145" t="s">
        <v>336</v>
      </c>
      <c r="F43" s="145" t="s">
        <v>337</v>
      </c>
      <c r="G43" s="144" t="s">
        <v>338</v>
      </c>
      <c r="H43" s="144"/>
      <c r="I43" s="145" t="s">
        <v>339</v>
      </c>
      <c r="J43" s="145" t="s">
        <v>336</v>
      </c>
    </row>
    <row r="44" ht="52.5" customHeight="1" outlineLevel="1" spans="1:10">
      <c r="A44" s="145" t="s">
        <v>287</v>
      </c>
      <c r="B44" s="145" t="s">
        <v>360</v>
      </c>
      <c r="C44" s="145" t="s">
        <v>340</v>
      </c>
      <c r="D44" s="145" t="s">
        <v>341</v>
      </c>
      <c r="E44" s="145" t="s">
        <v>368</v>
      </c>
      <c r="F44" s="145" t="s">
        <v>337</v>
      </c>
      <c r="G44" s="144" t="s">
        <v>363</v>
      </c>
      <c r="H44" s="144"/>
      <c r="I44" s="145" t="s">
        <v>339</v>
      </c>
      <c r="J44" s="145" t="s">
        <v>368</v>
      </c>
    </row>
    <row r="45" ht="52.5" customHeight="1" outlineLevel="1" spans="1:10">
      <c r="A45" s="145" t="s">
        <v>287</v>
      </c>
      <c r="B45" s="145" t="s">
        <v>360</v>
      </c>
      <c r="C45" s="145" t="s">
        <v>344</v>
      </c>
      <c r="D45" s="145" t="s">
        <v>345</v>
      </c>
      <c r="E45" s="145" t="s">
        <v>345</v>
      </c>
      <c r="F45" s="145" t="s">
        <v>332</v>
      </c>
      <c r="G45" s="144" t="s">
        <v>346</v>
      </c>
      <c r="H45" s="144" t="s">
        <v>347</v>
      </c>
      <c r="I45" s="145" t="s">
        <v>334</v>
      </c>
      <c r="J45" s="145" t="s">
        <v>345</v>
      </c>
    </row>
    <row r="46" ht="52.5" customHeight="1" outlineLevel="1" spans="1:10">
      <c r="A46" s="145" t="s">
        <v>303</v>
      </c>
      <c r="B46" s="145" t="s">
        <v>393</v>
      </c>
      <c r="C46" s="145" t="s">
        <v>329</v>
      </c>
      <c r="D46" s="145" t="s">
        <v>330</v>
      </c>
      <c r="E46" s="145" t="s">
        <v>394</v>
      </c>
      <c r="F46" s="145" t="s">
        <v>332</v>
      </c>
      <c r="G46" s="144" t="s">
        <v>350</v>
      </c>
      <c r="H46" s="144" t="s">
        <v>357</v>
      </c>
      <c r="I46" s="145" t="s">
        <v>334</v>
      </c>
      <c r="J46" s="145" t="s">
        <v>394</v>
      </c>
    </row>
    <row r="47" ht="52.5" customHeight="1" outlineLevel="1" spans="1:10">
      <c r="A47" s="145" t="s">
        <v>303</v>
      </c>
      <c r="B47" s="145" t="s">
        <v>393</v>
      </c>
      <c r="C47" s="145" t="s">
        <v>329</v>
      </c>
      <c r="D47" s="145" t="s">
        <v>335</v>
      </c>
      <c r="E47" s="145" t="s">
        <v>336</v>
      </c>
      <c r="F47" s="145" t="s">
        <v>337</v>
      </c>
      <c r="G47" s="144" t="s">
        <v>338</v>
      </c>
      <c r="H47" s="144"/>
      <c r="I47" s="145" t="s">
        <v>339</v>
      </c>
      <c r="J47" s="145" t="s">
        <v>336</v>
      </c>
    </row>
    <row r="48" ht="52.5" customHeight="1" outlineLevel="1" spans="1:10">
      <c r="A48" s="145" t="s">
        <v>303</v>
      </c>
      <c r="B48" s="145" t="s">
        <v>393</v>
      </c>
      <c r="C48" s="145" t="s">
        <v>340</v>
      </c>
      <c r="D48" s="145" t="s">
        <v>341</v>
      </c>
      <c r="E48" s="145" t="s">
        <v>395</v>
      </c>
      <c r="F48" s="145" t="s">
        <v>337</v>
      </c>
      <c r="G48" s="144" t="s">
        <v>396</v>
      </c>
      <c r="H48" s="144"/>
      <c r="I48" s="145" t="s">
        <v>339</v>
      </c>
      <c r="J48" s="145" t="s">
        <v>395</v>
      </c>
    </row>
    <row r="49" ht="52.5" customHeight="1" outlineLevel="1" spans="1:10">
      <c r="A49" s="145" t="s">
        <v>303</v>
      </c>
      <c r="B49" s="145" t="s">
        <v>393</v>
      </c>
      <c r="C49" s="145" t="s">
        <v>344</v>
      </c>
      <c r="D49" s="145" t="s">
        <v>345</v>
      </c>
      <c r="E49" s="145" t="s">
        <v>345</v>
      </c>
      <c r="F49" s="145" t="s">
        <v>332</v>
      </c>
      <c r="G49" s="144" t="s">
        <v>346</v>
      </c>
      <c r="H49" s="144" t="s">
        <v>347</v>
      </c>
      <c r="I49" s="145" t="s">
        <v>334</v>
      </c>
      <c r="J49" s="145" t="s">
        <v>345</v>
      </c>
    </row>
    <row r="50" ht="52.5" customHeight="1" outlineLevel="1" spans="1:10">
      <c r="A50" s="145" t="s">
        <v>315</v>
      </c>
      <c r="B50" s="145" t="s">
        <v>397</v>
      </c>
      <c r="C50" s="145" t="s">
        <v>329</v>
      </c>
      <c r="D50" s="145" t="s">
        <v>330</v>
      </c>
      <c r="E50" s="145" t="s">
        <v>398</v>
      </c>
      <c r="F50" s="145" t="s">
        <v>332</v>
      </c>
      <c r="G50" s="144" t="s">
        <v>68</v>
      </c>
      <c r="H50" s="144" t="s">
        <v>399</v>
      </c>
      <c r="I50" s="145" t="s">
        <v>334</v>
      </c>
      <c r="J50" s="145" t="s">
        <v>398</v>
      </c>
    </row>
    <row r="51" ht="52.5" customHeight="1" outlineLevel="1" spans="1:10">
      <c r="A51" s="145" t="s">
        <v>315</v>
      </c>
      <c r="B51" s="145" t="s">
        <v>397</v>
      </c>
      <c r="C51" s="145" t="s">
        <v>329</v>
      </c>
      <c r="D51" s="145" t="s">
        <v>335</v>
      </c>
      <c r="E51" s="145" t="s">
        <v>336</v>
      </c>
      <c r="F51" s="145" t="s">
        <v>337</v>
      </c>
      <c r="G51" s="144" t="s">
        <v>338</v>
      </c>
      <c r="H51" s="144"/>
      <c r="I51" s="145" t="s">
        <v>339</v>
      </c>
      <c r="J51" s="145" t="s">
        <v>336</v>
      </c>
    </row>
    <row r="52" ht="52.5" customHeight="1" outlineLevel="1" spans="1:10">
      <c r="A52" s="145" t="s">
        <v>315</v>
      </c>
      <c r="B52" s="145" t="s">
        <v>397</v>
      </c>
      <c r="C52" s="145" t="s">
        <v>340</v>
      </c>
      <c r="D52" s="145" t="s">
        <v>341</v>
      </c>
      <c r="E52" s="145" t="s">
        <v>400</v>
      </c>
      <c r="F52" s="145" t="s">
        <v>337</v>
      </c>
      <c r="G52" s="144" t="s">
        <v>401</v>
      </c>
      <c r="H52" s="144"/>
      <c r="I52" s="145" t="s">
        <v>339</v>
      </c>
      <c r="J52" s="145" t="s">
        <v>400</v>
      </c>
    </row>
    <row r="53" ht="52.5" customHeight="1" outlineLevel="1" spans="1:10">
      <c r="A53" s="145" t="s">
        <v>315</v>
      </c>
      <c r="B53" s="145" t="s">
        <v>397</v>
      </c>
      <c r="C53" s="145" t="s">
        <v>344</v>
      </c>
      <c r="D53" s="145" t="s">
        <v>345</v>
      </c>
      <c r="E53" s="145" t="s">
        <v>345</v>
      </c>
      <c r="F53" s="145" t="s">
        <v>332</v>
      </c>
      <c r="G53" s="144" t="s">
        <v>346</v>
      </c>
      <c r="H53" s="144" t="s">
        <v>347</v>
      </c>
      <c r="I53" s="145" t="s">
        <v>334</v>
      </c>
      <c r="J53" s="145" t="s">
        <v>345</v>
      </c>
    </row>
    <row r="54" ht="52.5" customHeight="1" outlineLevel="1" spans="1:10">
      <c r="A54" s="145" t="s">
        <v>279</v>
      </c>
      <c r="B54" s="145" t="s">
        <v>364</v>
      </c>
      <c r="C54" s="145" t="s">
        <v>329</v>
      </c>
      <c r="D54" s="145" t="s">
        <v>330</v>
      </c>
      <c r="E54" s="145" t="s">
        <v>361</v>
      </c>
      <c r="F54" s="145" t="s">
        <v>332</v>
      </c>
      <c r="G54" s="144" t="s">
        <v>68</v>
      </c>
      <c r="H54" s="144" t="s">
        <v>357</v>
      </c>
      <c r="I54" s="145" t="s">
        <v>334</v>
      </c>
      <c r="J54" s="145" t="s">
        <v>361</v>
      </c>
    </row>
    <row r="55" ht="52.5" customHeight="1" outlineLevel="1" spans="1:10">
      <c r="A55" s="145" t="s">
        <v>279</v>
      </c>
      <c r="B55" s="145" t="s">
        <v>364</v>
      </c>
      <c r="C55" s="145" t="s">
        <v>329</v>
      </c>
      <c r="D55" s="145" t="s">
        <v>335</v>
      </c>
      <c r="E55" s="145" t="s">
        <v>336</v>
      </c>
      <c r="F55" s="145" t="s">
        <v>337</v>
      </c>
      <c r="G55" s="144" t="s">
        <v>338</v>
      </c>
      <c r="H55" s="144"/>
      <c r="I55" s="145" t="s">
        <v>339</v>
      </c>
      <c r="J55" s="145" t="s">
        <v>336</v>
      </c>
    </row>
    <row r="56" ht="52.5" customHeight="1" outlineLevel="1" spans="1:10">
      <c r="A56" s="145" t="s">
        <v>279</v>
      </c>
      <c r="B56" s="145" t="s">
        <v>364</v>
      </c>
      <c r="C56" s="145" t="s">
        <v>340</v>
      </c>
      <c r="D56" s="145" t="s">
        <v>341</v>
      </c>
      <c r="E56" s="145" t="s">
        <v>368</v>
      </c>
      <c r="F56" s="145" t="s">
        <v>337</v>
      </c>
      <c r="G56" s="144" t="s">
        <v>363</v>
      </c>
      <c r="H56" s="144"/>
      <c r="I56" s="145" t="s">
        <v>339</v>
      </c>
      <c r="J56" s="145" t="s">
        <v>368</v>
      </c>
    </row>
    <row r="57" ht="52.5" customHeight="1" outlineLevel="1" spans="1:10">
      <c r="A57" s="145" t="s">
        <v>279</v>
      </c>
      <c r="B57" s="145" t="s">
        <v>364</v>
      </c>
      <c r="C57" s="145" t="s">
        <v>344</v>
      </c>
      <c r="D57" s="145" t="s">
        <v>345</v>
      </c>
      <c r="E57" s="145" t="s">
        <v>345</v>
      </c>
      <c r="F57" s="145" t="s">
        <v>332</v>
      </c>
      <c r="G57" s="144" t="s">
        <v>346</v>
      </c>
      <c r="H57" s="144" t="s">
        <v>347</v>
      </c>
      <c r="I57" s="145" t="s">
        <v>334</v>
      </c>
      <c r="J57" s="145" t="s">
        <v>345</v>
      </c>
    </row>
    <row r="58" ht="52.5" customHeight="1" outlineLevel="1" spans="1:10">
      <c r="A58" s="145" t="s">
        <v>292</v>
      </c>
      <c r="B58" s="145" t="s">
        <v>402</v>
      </c>
      <c r="C58" s="145" t="s">
        <v>329</v>
      </c>
      <c r="D58" s="145" t="s">
        <v>330</v>
      </c>
      <c r="E58" s="145" t="s">
        <v>361</v>
      </c>
      <c r="F58" s="145" t="s">
        <v>332</v>
      </c>
      <c r="G58" s="144" t="s">
        <v>169</v>
      </c>
      <c r="H58" s="144" t="s">
        <v>357</v>
      </c>
      <c r="I58" s="145" t="s">
        <v>334</v>
      </c>
      <c r="J58" s="145" t="s">
        <v>361</v>
      </c>
    </row>
    <row r="59" ht="52.5" customHeight="1" outlineLevel="1" spans="1:10">
      <c r="A59" s="145" t="s">
        <v>292</v>
      </c>
      <c r="B59" s="145" t="s">
        <v>402</v>
      </c>
      <c r="C59" s="145" t="s">
        <v>329</v>
      </c>
      <c r="D59" s="145" t="s">
        <v>335</v>
      </c>
      <c r="E59" s="145" t="s">
        <v>336</v>
      </c>
      <c r="F59" s="145" t="s">
        <v>337</v>
      </c>
      <c r="G59" s="144" t="s">
        <v>338</v>
      </c>
      <c r="H59" s="144"/>
      <c r="I59" s="145" t="s">
        <v>339</v>
      </c>
      <c r="J59" s="145" t="s">
        <v>336</v>
      </c>
    </row>
    <row r="60" ht="52.5" customHeight="1" outlineLevel="1" spans="1:10">
      <c r="A60" s="145" t="s">
        <v>292</v>
      </c>
      <c r="B60" s="145" t="s">
        <v>402</v>
      </c>
      <c r="C60" s="145" t="s">
        <v>340</v>
      </c>
      <c r="D60" s="145" t="s">
        <v>341</v>
      </c>
      <c r="E60" s="145" t="s">
        <v>368</v>
      </c>
      <c r="F60" s="145" t="s">
        <v>337</v>
      </c>
      <c r="G60" s="144" t="s">
        <v>363</v>
      </c>
      <c r="H60" s="144"/>
      <c r="I60" s="145" t="s">
        <v>339</v>
      </c>
      <c r="J60" s="145" t="s">
        <v>368</v>
      </c>
    </row>
    <row r="61" ht="52.5" customHeight="1" outlineLevel="1" spans="1:10">
      <c r="A61" s="145" t="s">
        <v>292</v>
      </c>
      <c r="B61" s="145" t="s">
        <v>402</v>
      </c>
      <c r="C61" s="145" t="s">
        <v>344</v>
      </c>
      <c r="D61" s="145" t="s">
        <v>345</v>
      </c>
      <c r="E61" s="145" t="s">
        <v>345</v>
      </c>
      <c r="F61" s="145" t="s">
        <v>332</v>
      </c>
      <c r="G61" s="144" t="s">
        <v>346</v>
      </c>
      <c r="H61" s="144" t="s">
        <v>347</v>
      </c>
      <c r="I61" s="145" t="s">
        <v>334</v>
      </c>
      <c r="J61" s="145" t="s">
        <v>345</v>
      </c>
    </row>
    <row r="62" ht="52.5" customHeight="1" outlineLevel="1" spans="1:10">
      <c r="A62" s="145" t="s">
        <v>299</v>
      </c>
      <c r="B62" s="145" t="s">
        <v>403</v>
      </c>
      <c r="C62" s="145" t="s">
        <v>329</v>
      </c>
      <c r="D62" s="145" t="s">
        <v>330</v>
      </c>
      <c r="E62" s="145" t="s">
        <v>404</v>
      </c>
      <c r="F62" s="145" t="s">
        <v>337</v>
      </c>
      <c r="G62" s="144" t="s">
        <v>405</v>
      </c>
      <c r="H62" s="144" t="s">
        <v>406</v>
      </c>
      <c r="I62" s="145" t="s">
        <v>334</v>
      </c>
      <c r="J62" s="145" t="s">
        <v>407</v>
      </c>
    </row>
    <row r="63" ht="52.5" customHeight="1" outlineLevel="1" spans="1:10">
      <c r="A63" s="145" t="s">
        <v>299</v>
      </c>
      <c r="B63" s="145" t="s">
        <v>403</v>
      </c>
      <c r="C63" s="145" t="s">
        <v>329</v>
      </c>
      <c r="D63" s="145" t="s">
        <v>335</v>
      </c>
      <c r="E63" s="145" t="s">
        <v>336</v>
      </c>
      <c r="F63" s="145" t="s">
        <v>337</v>
      </c>
      <c r="G63" s="144" t="s">
        <v>338</v>
      </c>
      <c r="H63" s="144"/>
      <c r="I63" s="145" t="s">
        <v>339</v>
      </c>
      <c r="J63" s="145" t="s">
        <v>336</v>
      </c>
    </row>
    <row r="64" ht="52.5" customHeight="1" outlineLevel="1" spans="1:10">
      <c r="A64" s="145" t="s">
        <v>299</v>
      </c>
      <c r="B64" s="145" t="s">
        <v>403</v>
      </c>
      <c r="C64" s="145" t="s">
        <v>340</v>
      </c>
      <c r="D64" s="145" t="s">
        <v>341</v>
      </c>
      <c r="E64" s="145" t="s">
        <v>408</v>
      </c>
      <c r="F64" s="145" t="s">
        <v>337</v>
      </c>
      <c r="G64" s="144" t="s">
        <v>409</v>
      </c>
      <c r="H64" s="144"/>
      <c r="I64" s="145" t="s">
        <v>339</v>
      </c>
      <c r="J64" s="145" t="s">
        <v>408</v>
      </c>
    </row>
    <row r="65" ht="52.5" customHeight="1" outlineLevel="1" spans="1:10">
      <c r="A65" s="145" t="s">
        <v>299</v>
      </c>
      <c r="B65" s="145" t="s">
        <v>403</v>
      </c>
      <c r="C65" s="145" t="s">
        <v>344</v>
      </c>
      <c r="D65" s="145" t="s">
        <v>345</v>
      </c>
      <c r="E65" s="145" t="s">
        <v>345</v>
      </c>
      <c r="F65" s="145" t="s">
        <v>332</v>
      </c>
      <c r="G65" s="144" t="s">
        <v>346</v>
      </c>
      <c r="H65" s="144" t="s">
        <v>347</v>
      </c>
      <c r="I65" s="145" t="s">
        <v>334</v>
      </c>
      <c r="J65" s="145" t="s">
        <v>345</v>
      </c>
    </row>
    <row r="66" ht="52.5" customHeight="1" outlineLevel="1" spans="1:10">
      <c r="A66" s="145" t="s">
        <v>281</v>
      </c>
      <c r="B66" s="145" t="s">
        <v>364</v>
      </c>
      <c r="C66" s="145" t="s">
        <v>329</v>
      </c>
      <c r="D66" s="145" t="s">
        <v>330</v>
      </c>
      <c r="E66" s="145" t="s">
        <v>361</v>
      </c>
      <c r="F66" s="145" t="s">
        <v>332</v>
      </c>
      <c r="G66" s="144" t="s">
        <v>68</v>
      </c>
      <c r="H66" s="144" t="s">
        <v>357</v>
      </c>
      <c r="I66" s="145" t="s">
        <v>334</v>
      </c>
      <c r="J66" s="145" t="s">
        <v>361</v>
      </c>
    </row>
    <row r="67" ht="52.5" customHeight="1" outlineLevel="1" spans="1:10">
      <c r="A67" s="145" t="s">
        <v>281</v>
      </c>
      <c r="B67" s="145" t="s">
        <v>364</v>
      </c>
      <c r="C67" s="145" t="s">
        <v>329</v>
      </c>
      <c r="D67" s="145" t="s">
        <v>335</v>
      </c>
      <c r="E67" s="145" t="s">
        <v>336</v>
      </c>
      <c r="F67" s="145" t="s">
        <v>337</v>
      </c>
      <c r="G67" s="144" t="s">
        <v>338</v>
      </c>
      <c r="H67" s="144"/>
      <c r="I67" s="145" t="s">
        <v>339</v>
      </c>
      <c r="J67" s="145" t="s">
        <v>336</v>
      </c>
    </row>
    <row r="68" ht="52.5" customHeight="1" outlineLevel="1" spans="1:10">
      <c r="A68" s="145" t="s">
        <v>281</v>
      </c>
      <c r="B68" s="145" t="s">
        <v>364</v>
      </c>
      <c r="C68" s="145" t="s">
        <v>340</v>
      </c>
      <c r="D68" s="145" t="s">
        <v>341</v>
      </c>
      <c r="E68" s="145" t="s">
        <v>368</v>
      </c>
      <c r="F68" s="145" t="s">
        <v>337</v>
      </c>
      <c r="G68" s="144" t="s">
        <v>363</v>
      </c>
      <c r="H68" s="144"/>
      <c r="I68" s="145" t="s">
        <v>339</v>
      </c>
      <c r="J68" s="145" t="s">
        <v>368</v>
      </c>
    </row>
    <row r="69" ht="52.5" customHeight="1" outlineLevel="1" spans="1:10">
      <c r="A69" s="145" t="s">
        <v>281</v>
      </c>
      <c r="B69" s="145" t="s">
        <v>364</v>
      </c>
      <c r="C69" s="145" t="s">
        <v>344</v>
      </c>
      <c r="D69" s="145" t="s">
        <v>345</v>
      </c>
      <c r="E69" s="145" t="s">
        <v>345</v>
      </c>
      <c r="F69" s="145" t="s">
        <v>332</v>
      </c>
      <c r="G69" s="144" t="s">
        <v>346</v>
      </c>
      <c r="H69" s="144" t="s">
        <v>347</v>
      </c>
      <c r="I69" s="145" t="s">
        <v>334</v>
      </c>
      <c r="J69" s="145" t="s">
        <v>345</v>
      </c>
    </row>
  </sheetData>
  <mergeCells count="34">
    <mergeCell ref="A2:J2"/>
    <mergeCell ref="A3:E3"/>
    <mergeCell ref="A7:A10"/>
    <mergeCell ref="A11:A14"/>
    <mergeCell ref="A15:A18"/>
    <mergeCell ref="A19:A21"/>
    <mergeCell ref="A22:A25"/>
    <mergeCell ref="A26:A29"/>
    <mergeCell ref="A30:A33"/>
    <mergeCell ref="A34:A37"/>
    <mergeCell ref="A38:A41"/>
    <mergeCell ref="A42:A45"/>
    <mergeCell ref="A46:A49"/>
    <mergeCell ref="A50:A53"/>
    <mergeCell ref="A54:A57"/>
    <mergeCell ref="A58:A61"/>
    <mergeCell ref="A62:A65"/>
    <mergeCell ref="A66:A69"/>
    <mergeCell ref="B7:B10"/>
    <mergeCell ref="B11:B14"/>
    <mergeCell ref="B15:B18"/>
    <mergeCell ref="B19:B21"/>
    <mergeCell ref="B22:B25"/>
    <mergeCell ref="B26:B29"/>
    <mergeCell ref="B30:B33"/>
    <mergeCell ref="B34:B37"/>
    <mergeCell ref="B38:B41"/>
    <mergeCell ref="B42:B45"/>
    <mergeCell ref="B46:B49"/>
    <mergeCell ref="B50:B53"/>
    <mergeCell ref="B54:B57"/>
    <mergeCell ref="B58:B61"/>
    <mergeCell ref="B62:B65"/>
    <mergeCell ref="B66:B6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孙广蔚</cp:lastModifiedBy>
  <dcterms:created xsi:type="dcterms:W3CDTF">2026-02-12T03:14:00Z</dcterms:created>
  <dcterms:modified xsi:type="dcterms:W3CDTF">2026-03-19T08:35:48Z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2B9F3720B963448F99F0183BD45AB04F_13</vt:lpwstr>
  </property>
  <property fmtid="{D5CDD505-2E9C-101B-9397-08002B2CF9AE}" pid="3" name="KSOProductBuildVer">
    <vt:lpwstr>2052-12.1.0.18276</vt:lpwstr>
  </property>
</Properties>
</file>