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15"/>
  </bookViews>
  <sheets>
    <sheet name="Sheet1" sheetId="1" r:id="rId1"/>
    <sheet name="Sheet2" sheetId="2" r:id="rId2"/>
  </sheets>
  <definedNames>
    <definedName name="_xlnm._FilterDatabase" localSheetId="0" hidden="1">Sheet1!$A$3:$X$42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<sst xmlns="http://schemas.openxmlformats.org/spreadsheetml/2006/main" count="157" uniqueCount="81">
  <si>
    <t>梁河县2024年10月财政衔接推进乡村振兴补助资金收支情况表（截至2024年10月31日）</t>
  </si>
  <si>
    <t>序号</t>
  </si>
  <si>
    <t>项目实施单位</t>
  </si>
  <si>
    <t>下达指标摘要</t>
  </si>
  <si>
    <t>项目名称</t>
  </si>
  <si>
    <t>到位金额（万元）</t>
  </si>
  <si>
    <t>已支出金额（万元）</t>
  </si>
  <si>
    <t>未支出金额（万元）</t>
  </si>
  <si>
    <t>支出进度</t>
  </si>
  <si>
    <t>小计</t>
  </si>
  <si>
    <t>中央</t>
  </si>
  <si>
    <t>省级</t>
  </si>
  <si>
    <t>州级</t>
  </si>
  <si>
    <t>县级</t>
  </si>
  <si>
    <t>梁河县合计</t>
  </si>
  <si>
    <t>梁河县九保阿昌族乡人民政府</t>
  </si>
  <si>
    <t>关于下达2024年中央财政衔接推进乡村振兴补助资金的通知（以工代赈任务）</t>
  </si>
  <si>
    <t>梁河县九保乡丙盖村烤烟种植示范基地项目（梁河县九保乡2024年以工代赈项目）</t>
  </si>
  <si>
    <t>梁河县民族宗教事务局</t>
  </si>
  <si>
    <t>关于下达2024年中央财政衔接推进乡村振兴补助资金的通知（少数民族发展任务）</t>
  </si>
  <si>
    <t>梁河县勐养镇帮歪村民族团结进步示范村建设项目</t>
  </si>
  <si>
    <t>梁河县芒东镇湾中村产业基地发展项目</t>
  </si>
  <si>
    <t>梁河县曩宋阿昌族乡河东村产业基地发展项目</t>
  </si>
  <si>
    <t>梁河县民族村寨旅游提升行动项目</t>
  </si>
  <si>
    <t>梁河县民族手工业融合创新发展项目</t>
  </si>
  <si>
    <t>梁河县农业农村局（乡村振兴局）</t>
  </si>
  <si>
    <t>关于下达2024年中央财政衔接推进乡村振兴补助资金的通知（巩固拓展脱贫攻坚成果同乡村振兴任务）</t>
  </si>
  <si>
    <t>梁河县脱贫人口小额信贷贴息项目</t>
  </si>
  <si>
    <t>梁河县“雨露计划”补助项目</t>
  </si>
  <si>
    <t>梁河县人力资源和社会保障局</t>
  </si>
  <si>
    <t>关于下达2024年中央财政衔接推进乡村振兴补助资金的通知（巩固拓展脱贫攻坚成果同乡村振兴任务）、关于下达2024年省级财政衔接推进乡村振兴补助资金的通知（巩固拓展脱贫攻坚成果同乡村振兴任务）</t>
  </si>
  <si>
    <t>梁河县乡村公益性岗位补助项目</t>
  </si>
  <si>
    <t>梁河县跨省务工交通补助项目</t>
  </si>
  <si>
    <t>梁河县水利局</t>
  </si>
  <si>
    <t>梁河县农村供水安全保障工程</t>
  </si>
  <si>
    <t>梁河县农业农村局</t>
  </si>
  <si>
    <t>梁河县乡村振兴市集试点示范建设项目</t>
  </si>
  <si>
    <t>梁河县勐养镇人民政府</t>
  </si>
  <si>
    <t>关于下达2024年中央财政衔接推进乡村振兴补助资金的通知（巩固拓展脱贫攻坚成果同乡村振兴任务）、关于下达2024年省级财政衔接推进乡村振兴补助资金的通知（其他巩固拓展脱贫攻坚成果和乡村振兴重点任务）</t>
  </si>
  <si>
    <t>梁河县勐养镇帮歪供销合作社建设项目</t>
  </si>
  <si>
    <t>梁河县回龙茶茶业示范基地建设项目</t>
  </si>
  <si>
    <t>梁河县甘蔗产业示范基地建设项目</t>
  </si>
  <si>
    <t>梁河县蚕桑产业示范基地建设项目</t>
  </si>
  <si>
    <t>梁河县乡村庭院经济试点项目</t>
  </si>
  <si>
    <t>梁河县文化和旅游局</t>
  </si>
  <si>
    <t>梁河县二古城德昂族村庄乡村旅游示范建设项目</t>
  </si>
  <si>
    <t>梁河县勐养镇帮盖村宜居宜业和美示范村建设项目</t>
  </si>
  <si>
    <t>梁河县勐养镇芒轩村特色乡村集市建设项目</t>
  </si>
  <si>
    <t>梁河县芒东镇洒坞村宜居宜业和美示范村建设项目</t>
  </si>
  <si>
    <t>梁河县南甸美食工坊建设项目</t>
  </si>
  <si>
    <t>梁河县小厂乡人民政府</t>
  </si>
  <si>
    <t>梁河县小厂乡油竹坝扶持壮大村集体经济建设项目</t>
  </si>
  <si>
    <t>关于下达2024年中央财政衔接推进乡村振兴补助资金的通知（巩固拓展脱贫攻坚成果同乡村振兴任务）、关于下达2024年省级财政衔接推进乡村振兴补助资金的通知（少数民族发展任务）</t>
  </si>
  <si>
    <t>梁河县农村人居环境综合治理建设项目</t>
  </si>
  <si>
    <t>梁河县林业和草原局</t>
  </si>
  <si>
    <t>梁河县林下经济示范基地建设项目</t>
  </si>
  <si>
    <t>梁河县河西乡帮读村产业配套灌溉引水工程</t>
  </si>
  <si>
    <t>州生态环境局梁河分局</t>
  </si>
  <si>
    <t>梁河县河西乡芒陇村委会红茂自然村污水治理工程</t>
  </si>
  <si>
    <t>梁河县易地搬迁点村级“一站式”综合服务设施建设项目</t>
  </si>
  <si>
    <t>梁河县河西乡人民政府</t>
  </si>
  <si>
    <t>梁河县河西乡丙海、芒陇自然村农村生活污水治理工程</t>
  </si>
  <si>
    <t>梁河县曩宋阿昌族乡人民政府</t>
  </si>
  <si>
    <t>梁河县曩宋阿昌族乡和瑞、小芒丙自然村农村生活污水治理工程</t>
  </si>
  <si>
    <t>梁河县财政局</t>
  </si>
  <si>
    <t>关于下达2024年中央财政衔接推进乡村振兴补助资金的通知（巩固拓展脱贫攻坚成果同乡村振兴任务）-易地扶贫搬迁贷款贴息补助资金</t>
  </si>
  <si>
    <t>梁河县规划内易地扶贫搬迁贷款贴息补助项目</t>
  </si>
  <si>
    <t>关于调整下达梁财农
〔2024〕10号2024年中央财政衔接推进乡村振兴补助的通知</t>
  </si>
  <si>
    <t>梁河县湾中千头牛场示范基地建设项目</t>
  </si>
  <si>
    <t>梁河县工业和商务科技局</t>
  </si>
  <si>
    <r>
      <rPr>
        <sz val="10"/>
        <rFont val="宋体"/>
        <charset val="134"/>
      </rPr>
      <t>关于下达</t>
    </r>
    <r>
      <rPr>
        <sz val="10"/>
        <rFont val="Arial"/>
        <charset val="0"/>
      </rPr>
      <t>2024</t>
    </r>
    <r>
      <rPr>
        <sz val="10"/>
        <rFont val="宋体"/>
        <charset val="134"/>
      </rPr>
      <t>年省级财政衔接推进乡村振兴补助资金的通知（巩固拓展脱贫攻坚成果同乡村振兴任务）</t>
    </r>
  </si>
  <si>
    <t>梁河县农民工返乡创业园项目</t>
  </si>
  <si>
    <t>梁河县产业发展以奖代补项目</t>
  </si>
  <si>
    <t>关于下达2024年省级财政衔接推进乡村振兴补助资金的通知（其他巩固拓展脱贫攻坚成果和乡村振兴重点任务）</t>
  </si>
  <si>
    <t>九保乡幸福村集中安置点产业道路建设项目</t>
  </si>
  <si>
    <t>关于下达2024年省级财政衔接推进乡村振兴补助资金的通知（少数民族发展任务）</t>
  </si>
  <si>
    <t>梁河县勐养镇芒轩村粮食种植产业基地建设项目</t>
  </si>
  <si>
    <t>关于下达2024年第二批中央财政衔接推进乡村振兴补助资金的通知-少数民族发展任务</t>
  </si>
  <si>
    <t>梁河且农村人居环境综合治理项目</t>
  </si>
  <si>
    <t>关于下达2024年州级财政衔接推进乡村振兴补助资金的通知</t>
  </si>
  <si>
    <t>市级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</si>
</sst>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</font>
    <font>
      <sz val="10"/>
      <color theme="1"/>
      <name val="方正仿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ajor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3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3" applyNumberFormat="1" applyAlignment="1">
      <alignment horizontal="center" vertical="center"/>
    </xf>
    <xf numFmtId="0" fontId="0" fillId="0" borderId="1" xfId="3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2"/>
  <sheetViews>
    <sheetView tabSelected="1" workbookViewId="0">
      <pane xSplit="4" ySplit="4" topLeftCell="E36" activePane="bottomRight" state="frozen"/>
      <selection/>
      <selection pane="topRight"/>
      <selection pane="bottomLeft"/>
      <selection pane="bottomRight" activeCell="A42" sqref="A42"/>
    </sheetView>
  </sheetViews>
  <sheetFormatPr defaultColWidth="9" defaultRowHeight="13.5"/>
  <cols>
    <col min="1" max="1" width="9" style="1"/>
    <col min="2" max="2" width="11.875" customWidth="1"/>
    <col min="3" max="3" width="21.875" hidden="1" customWidth="1"/>
    <col min="4" max="4" width="15.875" style="11" customWidth="1"/>
    <col min="5" max="5" width="15.5" customWidth="1"/>
    <col min="6" max="6" width="9.375" customWidth="1"/>
    <col min="7" max="7" width="9.125"/>
    <col min="9" max="9" width="10.375" customWidth="1"/>
    <col min="10" max="10" width="15.125" style="12" customWidth="1"/>
    <col min="11" max="11" width="10.875" style="12" customWidth="1"/>
    <col min="12" max="12" width="13" style="12" customWidth="1"/>
    <col min="13" max="13" width="9" style="12"/>
    <col min="14" max="14" width="13.125" style="12"/>
    <col min="15" max="15" width="13.1333333333333" style="12" customWidth="1"/>
    <col min="16" max="17" width="10.375" style="12" customWidth="1"/>
    <col min="18" max="19" width="9" style="12" customWidth="1"/>
    <col min="20" max="20" width="11.5" style="13" customWidth="1"/>
  </cols>
  <sheetData>
    <row r="1" ht="54" customHeight="1" spans="1:20">
      <c r="A1" s="14" t="s">
        <v>0</v>
      </c>
      <c r="B1" s="14"/>
      <c r="C1" s="14"/>
      <c r="D1" s="15"/>
      <c r="E1" s="14"/>
      <c r="F1" s="14"/>
      <c r="G1" s="14"/>
      <c r="H1" s="14"/>
      <c r="I1" s="14"/>
      <c r="J1" s="41"/>
      <c r="K1" s="41"/>
      <c r="L1" s="41"/>
      <c r="M1" s="41"/>
      <c r="N1" s="41"/>
      <c r="O1" s="41"/>
      <c r="P1" s="41"/>
      <c r="Q1" s="41"/>
      <c r="R1" s="41"/>
      <c r="S1" s="41"/>
      <c r="T1" s="14"/>
    </row>
    <row r="2" ht="49" customHeight="1" spans="1:20">
      <c r="A2" s="8" t="s">
        <v>1</v>
      </c>
      <c r="B2" s="16" t="s">
        <v>2</v>
      </c>
      <c r="C2" s="17" t="s">
        <v>3</v>
      </c>
      <c r="D2" s="16" t="s">
        <v>4</v>
      </c>
      <c r="E2" s="8" t="s">
        <v>5</v>
      </c>
      <c r="F2" s="8"/>
      <c r="G2" s="8"/>
      <c r="H2" s="8"/>
      <c r="I2" s="8"/>
      <c r="J2" s="8" t="s">
        <v>6</v>
      </c>
      <c r="K2" s="8"/>
      <c r="L2" s="8"/>
      <c r="M2" s="8"/>
      <c r="N2" s="8"/>
      <c r="O2" s="8" t="s">
        <v>7</v>
      </c>
      <c r="P2" s="8"/>
      <c r="Q2" s="8"/>
      <c r="R2" s="8"/>
      <c r="S2" s="8"/>
      <c r="T2" s="44" t="s">
        <v>8</v>
      </c>
    </row>
    <row r="3" s="1" customFormat="1" ht="49" customHeight="1" spans="1:20">
      <c r="A3" s="8"/>
      <c r="B3" s="16"/>
      <c r="C3" s="18"/>
      <c r="D3" s="16"/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44"/>
    </row>
    <row r="4" s="9" customFormat="1" ht="42" customHeight="1" spans="1:20">
      <c r="A4" s="19" t="s">
        <v>14</v>
      </c>
      <c r="B4" s="19"/>
      <c r="C4" s="19"/>
      <c r="D4" s="20"/>
      <c r="E4" s="21">
        <f>SUM(E5:E42)</f>
        <v>12227.82941</v>
      </c>
      <c r="F4" s="21">
        <f>SUM(F5:F42)</f>
        <v>9796.7</v>
      </c>
      <c r="G4" s="21">
        <f>SUM(G5:G42)</f>
        <v>2230</v>
      </c>
      <c r="H4" s="21">
        <f>SUM(H5:H42)</f>
        <v>40</v>
      </c>
      <c r="I4" s="21">
        <f>SUM(I5:I42)</f>
        <v>161.12941</v>
      </c>
      <c r="J4" s="21">
        <f t="shared" ref="J4:S4" si="0">SUM(J5:J42)</f>
        <v>10266.788888</v>
      </c>
      <c r="K4" s="21">
        <f t="shared" si="0"/>
        <v>8230.5748</v>
      </c>
      <c r="L4" s="21">
        <f t="shared" si="0"/>
        <v>1875.084678</v>
      </c>
      <c r="M4" s="21">
        <f t="shared" si="0"/>
        <v>0</v>
      </c>
      <c r="N4" s="21">
        <f t="shared" si="0"/>
        <v>161.12941</v>
      </c>
      <c r="O4" s="21">
        <f t="shared" si="0"/>
        <v>1961.040522</v>
      </c>
      <c r="P4" s="21">
        <f t="shared" si="0"/>
        <v>1566.1252</v>
      </c>
      <c r="Q4" s="21">
        <f t="shared" si="0"/>
        <v>354.915322</v>
      </c>
      <c r="R4" s="21">
        <f t="shared" si="0"/>
        <v>40</v>
      </c>
      <c r="S4" s="21">
        <f t="shared" si="0"/>
        <v>0</v>
      </c>
      <c r="T4" s="45">
        <f>J4/E4</f>
        <v>0.83962480533166</v>
      </c>
    </row>
    <row r="5" s="10" customFormat="1" ht="51" customHeight="1" spans="1:20">
      <c r="A5" s="22">
        <v>1</v>
      </c>
      <c r="B5" s="23" t="s">
        <v>15</v>
      </c>
      <c r="C5" s="24" t="s">
        <v>16</v>
      </c>
      <c r="D5" s="25" t="s">
        <v>17</v>
      </c>
      <c r="E5" s="26">
        <f t="shared" ref="E5:E48" si="1">SUM(F5:I5)</f>
        <v>390</v>
      </c>
      <c r="F5" s="26">
        <v>390</v>
      </c>
      <c r="G5" s="27"/>
      <c r="H5" s="27"/>
      <c r="I5" s="27"/>
      <c r="J5" s="42">
        <f>SUM(K5:N5)</f>
        <v>390</v>
      </c>
      <c r="K5" s="39">
        <v>390</v>
      </c>
      <c r="L5" s="42"/>
      <c r="M5" s="42"/>
      <c r="N5" s="42"/>
      <c r="O5" s="42">
        <f>SUM(P5:S5)</f>
        <v>0</v>
      </c>
      <c r="P5" s="42">
        <f>F5-K5</f>
        <v>0</v>
      </c>
      <c r="Q5" s="42"/>
      <c r="R5" s="42"/>
      <c r="S5" s="42"/>
      <c r="T5" s="46">
        <f t="shared" ref="T5:T17" si="2">J5/E5</f>
        <v>1</v>
      </c>
    </row>
    <row r="6" s="10" customFormat="1" ht="82" customHeight="1" spans="1:20">
      <c r="A6" s="22">
        <v>2</v>
      </c>
      <c r="B6" s="23" t="s">
        <v>18</v>
      </c>
      <c r="C6" s="24" t="s">
        <v>19</v>
      </c>
      <c r="D6" s="23" t="s">
        <v>20</v>
      </c>
      <c r="E6" s="26">
        <f t="shared" si="1"/>
        <v>100</v>
      </c>
      <c r="F6" s="26">
        <v>100</v>
      </c>
      <c r="G6" s="27"/>
      <c r="H6" s="27"/>
      <c r="I6" s="27"/>
      <c r="J6" s="42">
        <f t="shared" ref="J6:J52" si="3">SUM(K6:N6)</f>
        <v>58.7994</v>
      </c>
      <c r="K6" s="39">
        <v>58.7994</v>
      </c>
      <c r="L6" s="42"/>
      <c r="M6" s="42"/>
      <c r="N6" s="42"/>
      <c r="O6" s="42">
        <f t="shared" ref="O6:O52" si="4">SUM(P6:S6)</f>
        <v>41.2006</v>
      </c>
      <c r="P6" s="42">
        <f t="shared" ref="P6:P48" si="5">F6-K6</f>
        <v>41.2006</v>
      </c>
      <c r="Q6" s="42"/>
      <c r="R6" s="42"/>
      <c r="S6" s="42"/>
      <c r="T6" s="46">
        <f t="shared" si="2"/>
        <v>0.587994</v>
      </c>
    </row>
    <row r="7" s="10" customFormat="1" ht="60" customHeight="1" spans="1:20">
      <c r="A7" s="22">
        <v>3</v>
      </c>
      <c r="B7" s="23" t="s">
        <v>18</v>
      </c>
      <c r="C7" s="24" t="s">
        <v>19</v>
      </c>
      <c r="D7" s="23" t="s">
        <v>21</v>
      </c>
      <c r="E7" s="26">
        <f t="shared" si="1"/>
        <v>200</v>
      </c>
      <c r="F7" s="26">
        <v>200</v>
      </c>
      <c r="G7" s="27"/>
      <c r="H7" s="27"/>
      <c r="I7" s="27"/>
      <c r="J7" s="42">
        <f t="shared" si="3"/>
        <v>178.2776</v>
      </c>
      <c r="K7" s="39">
        <v>178.2776</v>
      </c>
      <c r="L7" s="42"/>
      <c r="M7" s="42"/>
      <c r="N7" s="42"/>
      <c r="O7" s="42">
        <f t="shared" si="4"/>
        <v>21.7224</v>
      </c>
      <c r="P7" s="42">
        <f t="shared" si="5"/>
        <v>21.7224</v>
      </c>
      <c r="Q7" s="42"/>
      <c r="R7" s="42"/>
      <c r="S7" s="42"/>
      <c r="T7" s="46">
        <f t="shared" si="2"/>
        <v>0.891388</v>
      </c>
    </row>
    <row r="8" s="10" customFormat="1" ht="54" customHeight="1" spans="1:20">
      <c r="A8" s="22">
        <v>4</v>
      </c>
      <c r="B8" s="23" t="s">
        <v>18</v>
      </c>
      <c r="C8" s="24" t="s">
        <v>19</v>
      </c>
      <c r="D8" s="23" t="s">
        <v>22</v>
      </c>
      <c r="E8" s="26">
        <f t="shared" si="1"/>
        <v>150</v>
      </c>
      <c r="F8" s="26">
        <v>150</v>
      </c>
      <c r="G8" s="27"/>
      <c r="H8" s="27"/>
      <c r="I8" s="27"/>
      <c r="J8" s="42">
        <f t="shared" si="3"/>
        <v>122.0122</v>
      </c>
      <c r="K8" s="39">
        <v>122.0122</v>
      </c>
      <c r="L8" s="42"/>
      <c r="M8" s="42"/>
      <c r="N8" s="42"/>
      <c r="O8" s="42">
        <f t="shared" si="4"/>
        <v>27.9878</v>
      </c>
      <c r="P8" s="42">
        <f t="shared" si="5"/>
        <v>27.9878</v>
      </c>
      <c r="Q8" s="42"/>
      <c r="R8" s="42"/>
      <c r="S8" s="42"/>
      <c r="T8" s="46">
        <f t="shared" si="2"/>
        <v>0.813414666666667</v>
      </c>
    </row>
    <row r="9" s="10" customFormat="1" ht="42" customHeight="1" spans="1:20">
      <c r="A9" s="22">
        <v>5</v>
      </c>
      <c r="B9" s="23" t="s">
        <v>18</v>
      </c>
      <c r="C9" s="24" t="s">
        <v>19</v>
      </c>
      <c r="D9" s="23" t="s">
        <v>23</v>
      </c>
      <c r="E9" s="26">
        <f t="shared" si="1"/>
        <v>90</v>
      </c>
      <c r="F9" s="26">
        <v>90</v>
      </c>
      <c r="G9" s="27"/>
      <c r="H9" s="27"/>
      <c r="I9" s="27"/>
      <c r="J9" s="42">
        <f t="shared" si="3"/>
        <v>58.9508</v>
      </c>
      <c r="K9" s="39">
        <v>58.9508</v>
      </c>
      <c r="L9" s="42"/>
      <c r="M9" s="42"/>
      <c r="N9" s="42"/>
      <c r="O9" s="42">
        <f t="shared" si="4"/>
        <v>31.0492</v>
      </c>
      <c r="P9" s="42">
        <f t="shared" si="5"/>
        <v>31.0492</v>
      </c>
      <c r="Q9" s="42"/>
      <c r="R9" s="42"/>
      <c r="S9" s="42"/>
      <c r="T9" s="46">
        <f t="shared" si="2"/>
        <v>0.655008888888889</v>
      </c>
    </row>
    <row r="10" s="10" customFormat="1" ht="49" customHeight="1" spans="1:20">
      <c r="A10" s="22">
        <v>6</v>
      </c>
      <c r="B10" s="23" t="s">
        <v>18</v>
      </c>
      <c r="C10" s="24" t="s">
        <v>19</v>
      </c>
      <c r="D10" s="23" t="s">
        <v>24</v>
      </c>
      <c r="E10" s="26">
        <f t="shared" si="1"/>
        <v>20</v>
      </c>
      <c r="F10" s="26">
        <v>20</v>
      </c>
      <c r="G10" s="27"/>
      <c r="H10" s="27"/>
      <c r="I10" s="27"/>
      <c r="J10" s="42">
        <f t="shared" si="3"/>
        <v>19.8</v>
      </c>
      <c r="K10" s="39">
        <v>19.8</v>
      </c>
      <c r="L10" s="42"/>
      <c r="M10" s="42"/>
      <c r="N10" s="42"/>
      <c r="O10" s="42">
        <f t="shared" si="4"/>
        <v>0.199999999999999</v>
      </c>
      <c r="P10" s="42">
        <f t="shared" si="5"/>
        <v>0.199999999999999</v>
      </c>
      <c r="Q10" s="42"/>
      <c r="R10" s="42"/>
      <c r="S10" s="42"/>
      <c r="T10" s="46">
        <f t="shared" si="2"/>
        <v>0.99</v>
      </c>
    </row>
    <row r="11" s="10" customFormat="1" ht="42" customHeight="1" spans="1:20">
      <c r="A11" s="22">
        <v>7</v>
      </c>
      <c r="B11" s="23" t="s">
        <v>25</v>
      </c>
      <c r="C11" s="24" t="s">
        <v>26</v>
      </c>
      <c r="D11" s="23" t="s">
        <v>27</v>
      </c>
      <c r="E11" s="26">
        <f t="shared" si="1"/>
        <v>580</v>
      </c>
      <c r="F11" s="26">
        <v>580</v>
      </c>
      <c r="G11" s="27"/>
      <c r="H11" s="27"/>
      <c r="I11" s="27"/>
      <c r="J11" s="42">
        <f t="shared" si="3"/>
        <v>413.361177</v>
      </c>
      <c r="K11" s="39">
        <v>413.361177</v>
      </c>
      <c r="L11" s="42"/>
      <c r="M11" s="42"/>
      <c r="N11" s="42"/>
      <c r="O11" s="42">
        <f t="shared" si="4"/>
        <v>166.638823</v>
      </c>
      <c r="P11" s="42">
        <f t="shared" si="5"/>
        <v>166.638823</v>
      </c>
      <c r="Q11" s="42"/>
      <c r="R11" s="42"/>
      <c r="S11" s="42"/>
      <c r="T11" s="46">
        <f t="shared" si="2"/>
        <v>0.712691684482759</v>
      </c>
    </row>
    <row r="12" s="10" customFormat="1" ht="49" customHeight="1" spans="1:20">
      <c r="A12" s="22">
        <v>8</v>
      </c>
      <c r="B12" s="23" t="s">
        <v>25</v>
      </c>
      <c r="C12" s="24" t="s">
        <v>26</v>
      </c>
      <c r="D12" s="23" t="s">
        <v>28</v>
      </c>
      <c r="E12" s="26">
        <f t="shared" si="1"/>
        <v>330</v>
      </c>
      <c r="F12" s="26">
        <v>330</v>
      </c>
      <c r="G12" s="27"/>
      <c r="H12" s="27"/>
      <c r="I12" s="27"/>
      <c r="J12" s="42">
        <f t="shared" si="3"/>
        <v>330</v>
      </c>
      <c r="K12" s="39">
        <v>330</v>
      </c>
      <c r="L12" s="43"/>
      <c r="M12" s="43"/>
      <c r="N12" s="43"/>
      <c r="O12" s="42">
        <f t="shared" si="4"/>
        <v>0</v>
      </c>
      <c r="P12" s="42">
        <f t="shared" si="5"/>
        <v>0</v>
      </c>
      <c r="Q12" s="42"/>
      <c r="R12" s="42"/>
      <c r="S12" s="42"/>
      <c r="T12" s="46">
        <f t="shared" si="2"/>
        <v>1</v>
      </c>
    </row>
    <row r="13" s="10" customFormat="1" ht="49" customHeight="1" spans="1:20">
      <c r="A13" s="22">
        <v>9</v>
      </c>
      <c r="B13" s="23" t="s">
        <v>29</v>
      </c>
      <c r="C13" s="24" t="s">
        <v>30</v>
      </c>
      <c r="D13" s="23" t="s">
        <v>31</v>
      </c>
      <c r="E13" s="26">
        <f t="shared" si="1"/>
        <v>701.19</v>
      </c>
      <c r="F13" s="26">
        <v>550</v>
      </c>
      <c r="G13" s="26">
        <v>151.19</v>
      </c>
      <c r="H13" s="27"/>
      <c r="I13" s="27"/>
      <c r="J13" s="42">
        <f t="shared" si="3"/>
        <v>591.77</v>
      </c>
      <c r="K13" s="39">
        <v>539.88</v>
      </c>
      <c r="L13" s="43">
        <v>51.89</v>
      </c>
      <c r="M13" s="42"/>
      <c r="N13" s="42"/>
      <c r="O13" s="42">
        <f t="shared" si="4"/>
        <v>109.42</v>
      </c>
      <c r="P13" s="42">
        <f t="shared" si="5"/>
        <v>10.12</v>
      </c>
      <c r="Q13" s="42">
        <f>G13-L13</f>
        <v>99.3</v>
      </c>
      <c r="R13" s="42"/>
      <c r="S13" s="42"/>
      <c r="T13" s="46">
        <f t="shared" si="2"/>
        <v>0.843950997589812</v>
      </c>
    </row>
    <row r="14" s="10" customFormat="1" ht="53" customHeight="1" spans="1:20">
      <c r="A14" s="22">
        <v>10</v>
      </c>
      <c r="B14" s="23" t="s">
        <v>29</v>
      </c>
      <c r="C14" s="24" t="s">
        <v>26</v>
      </c>
      <c r="D14" s="23" t="s">
        <v>32</v>
      </c>
      <c r="E14" s="26">
        <f t="shared" si="1"/>
        <v>270</v>
      </c>
      <c r="F14" s="26">
        <v>270</v>
      </c>
      <c r="G14" s="27"/>
      <c r="H14" s="27"/>
      <c r="I14" s="27"/>
      <c r="J14" s="42">
        <f t="shared" si="3"/>
        <v>270</v>
      </c>
      <c r="K14" s="39">
        <v>270</v>
      </c>
      <c r="L14" s="43"/>
      <c r="M14" s="43"/>
      <c r="N14" s="43"/>
      <c r="O14" s="42">
        <f t="shared" si="4"/>
        <v>0</v>
      </c>
      <c r="P14" s="42">
        <f t="shared" si="5"/>
        <v>0</v>
      </c>
      <c r="Q14" s="42"/>
      <c r="R14" s="42"/>
      <c r="S14" s="42"/>
      <c r="T14" s="46">
        <f t="shared" si="2"/>
        <v>1</v>
      </c>
    </row>
    <row r="15" s="10" customFormat="1" ht="55" customHeight="1" spans="1:20">
      <c r="A15" s="22">
        <v>11</v>
      </c>
      <c r="B15" s="23" t="s">
        <v>33</v>
      </c>
      <c r="C15" s="24" t="s">
        <v>26</v>
      </c>
      <c r="D15" s="23" t="s">
        <v>34</v>
      </c>
      <c r="E15" s="26">
        <f t="shared" si="1"/>
        <v>580</v>
      </c>
      <c r="F15" s="26">
        <v>580</v>
      </c>
      <c r="G15" s="27"/>
      <c r="H15" s="27"/>
      <c r="I15" s="39"/>
      <c r="J15" s="42">
        <f t="shared" si="3"/>
        <v>558</v>
      </c>
      <c r="K15" s="39">
        <v>558</v>
      </c>
      <c r="L15" s="42"/>
      <c r="M15" s="42"/>
      <c r="N15" s="42"/>
      <c r="O15" s="42">
        <f t="shared" si="4"/>
        <v>22</v>
      </c>
      <c r="P15" s="42">
        <f t="shared" si="5"/>
        <v>22</v>
      </c>
      <c r="Q15" s="42"/>
      <c r="R15" s="42"/>
      <c r="S15" s="42"/>
      <c r="T15" s="46">
        <f t="shared" si="2"/>
        <v>0.962068965517241</v>
      </c>
    </row>
    <row r="16" s="10" customFormat="1" ht="38" customHeight="1" spans="1:20">
      <c r="A16" s="22">
        <v>12</v>
      </c>
      <c r="B16" s="23" t="s">
        <v>35</v>
      </c>
      <c r="C16" s="24" t="s">
        <v>26</v>
      </c>
      <c r="D16" s="23" t="s">
        <v>36</v>
      </c>
      <c r="E16" s="26">
        <f t="shared" si="1"/>
        <v>100</v>
      </c>
      <c r="F16" s="26">
        <v>100</v>
      </c>
      <c r="G16" s="27"/>
      <c r="H16" s="27"/>
      <c r="I16" s="39"/>
      <c r="J16" s="42">
        <f t="shared" si="3"/>
        <v>94.16</v>
      </c>
      <c r="K16" s="29">
        <v>94.16</v>
      </c>
      <c r="L16" s="43"/>
      <c r="M16" s="43"/>
      <c r="N16" s="43"/>
      <c r="O16" s="42">
        <f t="shared" si="4"/>
        <v>5.84</v>
      </c>
      <c r="P16" s="42">
        <f t="shared" si="5"/>
        <v>5.84</v>
      </c>
      <c r="Q16" s="42"/>
      <c r="R16" s="42"/>
      <c r="S16" s="42"/>
      <c r="T16" s="46">
        <f t="shared" si="2"/>
        <v>0.9416</v>
      </c>
    </row>
    <row r="17" s="10" customFormat="1" ht="60" customHeight="1" spans="1:20">
      <c r="A17" s="22">
        <v>13</v>
      </c>
      <c r="B17" s="23" t="s">
        <v>37</v>
      </c>
      <c r="C17" s="24" t="s">
        <v>38</v>
      </c>
      <c r="D17" s="23" t="s">
        <v>39</v>
      </c>
      <c r="E17" s="26">
        <f t="shared" si="1"/>
        <v>350</v>
      </c>
      <c r="F17" s="26">
        <v>140</v>
      </c>
      <c r="G17" s="27">
        <v>210</v>
      </c>
      <c r="H17" s="27"/>
      <c r="I17" s="39"/>
      <c r="J17" s="42">
        <f t="shared" si="3"/>
        <v>207</v>
      </c>
      <c r="K17" s="39">
        <v>90</v>
      </c>
      <c r="L17" s="42">
        <v>117</v>
      </c>
      <c r="M17" s="42"/>
      <c r="N17" s="42"/>
      <c r="O17" s="42">
        <f t="shared" si="4"/>
        <v>143</v>
      </c>
      <c r="P17" s="42">
        <f t="shared" si="5"/>
        <v>50</v>
      </c>
      <c r="Q17" s="42">
        <f>G17-L17</f>
        <v>93</v>
      </c>
      <c r="R17" s="42"/>
      <c r="S17" s="42"/>
      <c r="T17" s="46">
        <f t="shared" si="2"/>
        <v>0.591428571428571</v>
      </c>
    </row>
    <row r="18" s="10" customFormat="1" ht="48" spans="1:20">
      <c r="A18" s="22">
        <v>14</v>
      </c>
      <c r="B18" s="23" t="s">
        <v>35</v>
      </c>
      <c r="C18" s="24" t="s">
        <v>26</v>
      </c>
      <c r="D18" s="23" t="s">
        <v>40</v>
      </c>
      <c r="E18" s="26">
        <f t="shared" si="1"/>
        <v>1050</v>
      </c>
      <c r="F18" s="26">
        <v>1050</v>
      </c>
      <c r="G18" s="27"/>
      <c r="H18" s="27"/>
      <c r="I18" s="39"/>
      <c r="J18" s="42">
        <f t="shared" si="3"/>
        <v>1015</v>
      </c>
      <c r="K18" s="39">
        <v>1015</v>
      </c>
      <c r="L18" s="42"/>
      <c r="M18" s="42"/>
      <c r="N18" s="42"/>
      <c r="O18" s="42">
        <f t="shared" si="4"/>
        <v>35</v>
      </c>
      <c r="P18" s="42">
        <f t="shared" si="5"/>
        <v>35</v>
      </c>
      <c r="Q18" s="42"/>
      <c r="R18" s="42"/>
      <c r="S18" s="42"/>
      <c r="T18" s="46">
        <f t="shared" ref="T18:T23" si="6">J18/E18</f>
        <v>0.966666666666667</v>
      </c>
    </row>
    <row r="19" s="10" customFormat="1" ht="48" customHeight="1" spans="1:20">
      <c r="A19" s="22">
        <v>15</v>
      </c>
      <c r="B19" s="23" t="s">
        <v>35</v>
      </c>
      <c r="C19" s="24" t="s">
        <v>26</v>
      </c>
      <c r="D19" s="23" t="s">
        <v>41</v>
      </c>
      <c r="E19" s="26">
        <f t="shared" si="1"/>
        <v>608</v>
      </c>
      <c r="F19" s="26">
        <v>608</v>
      </c>
      <c r="G19" s="27"/>
      <c r="H19" s="27"/>
      <c r="I19" s="39"/>
      <c r="J19" s="42">
        <f t="shared" si="3"/>
        <v>397</v>
      </c>
      <c r="K19" s="39">
        <v>397</v>
      </c>
      <c r="L19" s="43"/>
      <c r="M19" s="43"/>
      <c r="N19" s="43"/>
      <c r="O19" s="42">
        <f t="shared" si="4"/>
        <v>211</v>
      </c>
      <c r="P19" s="42">
        <f t="shared" si="5"/>
        <v>211</v>
      </c>
      <c r="Q19" s="42"/>
      <c r="R19" s="42"/>
      <c r="S19" s="42"/>
      <c r="T19" s="46">
        <f t="shared" si="6"/>
        <v>0.652960526315789</v>
      </c>
    </row>
    <row r="20" s="10" customFormat="1" ht="48" spans="1:20">
      <c r="A20" s="22">
        <v>16</v>
      </c>
      <c r="B20" s="23" t="s">
        <v>35</v>
      </c>
      <c r="C20" s="24" t="s">
        <v>26</v>
      </c>
      <c r="D20" s="23" t="s">
        <v>42</v>
      </c>
      <c r="E20" s="26">
        <f t="shared" si="1"/>
        <v>200</v>
      </c>
      <c r="F20" s="26">
        <v>200</v>
      </c>
      <c r="G20" s="28"/>
      <c r="H20" s="27"/>
      <c r="I20" s="39"/>
      <c r="J20" s="42">
        <f t="shared" si="3"/>
        <v>178</v>
      </c>
      <c r="K20" s="39">
        <v>178</v>
      </c>
      <c r="L20" s="42"/>
      <c r="M20" s="42"/>
      <c r="N20" s="42"/>
      <c r="O20" s="42">
        <f t="shared" si="4"/>
        <v>22</v>
      </c>
      <c r="P20" s="42">
        <f t="shared" si="5"/>
        <v>22</v>
      </c>
      <c r="Q20" s="42"/>
      <c r="R20" s="42"/>
      <c r="S20" s="42"/>
      <c r="T20" s="46">
        <f t="shared" si="6"/>
        <v>0.89</v>
      </c>
    </row>
    <row r="21" s="10" customFormat="1" ht="48" spans="1:20">
      <c r="A21" s="22">
        <v>17</v>
      </c>
      <c r="B21" s="23" t="s">
        <v>35</v>
      </c>
      <c r="C21" s="24" t="s">
        <v>26</v>
      </c>
      <c r="D21" s="23" t="s">
        <v>43</v>
      </c>
      <c r="E21" s="26">
        <f t="shared" si="1"/>
        <v>100</v>
      </c>
      <c r="F21" s="26">
        <v>100</v>
      </c>
      <c r="G21" s="28"/>
      <c r="H21" s="27"/>
      <c r="I21" s="39"/>
      <c r="J21" s="42">
        <f t="shared" si="3"/>
        <v>0</v>
      </c>
      <c r="K21" s="39"/>
      <c r="L21" s="42"/>
      <c r="M21" s="42"/>
      <c r="N21" s="42"/>
      <c r="O21" s="42">
        <f t="shared" si="4"/>
        <v>100</v>
      </c>
      <c r="P21" s="42">
        <f t="shared" si="5"/>
        <v>100</v>
      </c>
      <c r="Q21" s="42"/>
      <c r="R21" s="42"/>
      <c r="S21" s="42"/>
      <c r="T21" s="46">
        <f t="shared" si="6"/>
        <v>0</v>
      </c>
    </row>
    <row r="22" s="10" customFormat="1" ht="48" spans="1:20">
      <c r="A22" s="22">
        <v>18</v>
      </c>
      <c r="B22" s="23" t="s">
        <v>44</v>
      </c>
      <c r="C22" s="24" t="s">
        <v>26</v>
      </c>
      <c r="D22" s="23" t="s">
        <v>45</v>
      </c>
      <c r="E22" s="26">
        <f t="shared" si="1"/>
        <v>370</v>
      </c>
      <c r="F22" s="26">
        <v>370</v>
      </c>
      <c r="G22" s="28"/>
      <c r="H22" s="27"/>
      <c r="I22" s="39"/>
      <c r="J22" s="42">
        <f t="shared" si="3"/>
        <v>193.7</v>
      </c>
      <c r="K22" s="39">
        <v>193.7</v>
      </c>
      <c r="L22" s="42"/>
      <c r="M22" s="42"/>
      <c r="N22" s="42"/>
      <c r="O22" s="42">
        <f t="shared" si="4"/>
        <v>176.3</v>
      </c>
      <c r="P22" s="42">
        <f t="shared" si="5"/>
        <v>176.3</v>
      </c>
      <c r="Q22" s="42"/>
      <c r="R22" s="42"/>
      <c r="S22" s="42"/>
      <c r="T22" s="46">
        <f t="shared" si="6"/>
        <v>0.523513513513513</v>
      </c>
    </row>
    <row r="23" s="10" customFormat="1" ht="51" customHeight="1" spans="1:20">
      <c r="A23" s="22">
        <v>19</v>
      </c>
      <c r="B23" s="23" t="s">
        <v>35</v>
      </c>
      <c r="C23" s="24" t="s">
        <v>26</v>
      </c>
      <c r="D23" s="23" t="s">
        <v>46</v>
      </c>
      <c r="E23" s="26">
        <f t="shared" si="1"/>
        <v>300</v>
      </c>
      <c r="F23" s="26">
        <v>300</v>
      </c>
      <c r="G23" s="28"/>
      <c r="H23" s="27"/>
      <c r="I23" s="39"/>
      <c r="J23" s="42">
        <f t="shared" si="3"/>
        <v>297.501</v>
      </c>
      <c r="K23" s="39">
        <v>297.501</v>
      </c>
      <c r="L23" s="42"/>
      <c r="M23" s="42"/>
      <c r="N23" s="42"/>
      <c r="O23" s="42">
        <f t="shared" si="4"/>
        <v>2.49900000000002</v>
      </c>
      <c r="P23" s="42">
        <f t="shared" si="5"/>
        <v>2.49900000000002</v>
      </c>
      <c r="Q23" s="42"/>
      <c r="R23" s="42"/>
      <c r="S23" s="42"/>
      <c r="T23" s="46">
        <f t="shared" si="6"/>
        <v>0.99167</v>
      </c>
    </row>
    <row r="24" s="10" customFormat="1" ht="40" customHeight="1" spans="1:20">
      <c r="A24" s="22">
        <v>20</v>
      </c>
      <c r="B24" s="23" t="s">
        <v>37</v>
      </c>
      <c r="C24" s="24" t="s">
        <v>26</v>
      </c>
      <c r="D24" s="23" t="s">
        <v>47</v>
      </c>
      <c r="E24" s="26">
        <f t="shared" si="1"/>
        <v>523</v>
      </c>
      <c r="F24" s="26">
        <v>523</v>
      </c>
      <c r="G24" s="28"/>
      <c r="H24" s="27"/>
      <c r="I24" s="39"/>
      <c r="J24" s="42">
        <f t="shared" si="3"/>
        <v>505.23</v>
      </c>
      <c r="K24" s="39">
        <v>505.23</v>
      </c>
      <c r="L24" s="42"/>
      <c r="M24" s="42"/>
      <c r="N24" s="42"/>
      <c r="O24" s="42">
        <f t="shared" si="4"/>
        <v>17.77</v>
      </c>
      <c r="P24" s="42">
        <f t="shared" si="5"/>
        <v>17.77</v>
      </c>
      <c r="Q24" s="42"/>
      <c r="R24" s="42"/>
      <c r="S24" s="42"/>
      <c r="T24" s="46">
        <f t="shared" ref="T24:T40" si="7">J24/E24</f>
        <v>0.966022944550669</v>
      </c>
    </row>
    <row r="25" s="10" customFormat="1" ht="54" customHeight="1" spans="1:20">
      <c r="A25" s="22">
        <v>21</v>
      </c>
      <c r="B25" s="23" t="s">
        <v>35</v>
      </c>
      <c r="C25" s="24" t="s">
        <v>26</v>
      </c>
      <c r="D25" s="23" t="s">
        <v>48</v>
      </c>
      <c r="E25" s="26">
        <f t="shared" si="1"/>
        <v>50</v>
      </c>
      <c r="F25" s="26">
        <v>50</v>
      </c>
      <c r="G25" s="28"/>
      <c r="H25" s="29"/>
      <c r="I25" s="29"/>
      <c r="J25" s="42">
        <f t="shared" si="3"/>
        <v>49.402623</v>
      </c>
      <c r="K25" s="29">
        <v>49.402623</v>
      </c>
      <c r="L25" s="43"/>
      <c r="M25" s="43"/>
      <c r="N25" s="43"/>
      <c r="O25" s="42">
        <f t="shared" si="4"/>
        <v>0.597377000000002</v>
      </c>
      <c r="P25" s="42">
        <f t="shared" si="5"/>
        <v>0.597377000000002</v>
      </c>
      <c r="Q25" s="42"/>
      <c r="R25" s="42"/>
      <c r="S25" s="42"/>
      <c r="T25" s="46">
        <f t="shared" si="7"/>
        <v>0.98805246</v>
      </c>
    </row>
    <row r="26" s="10" customFormat="1" ht="54" customHeight="1" spans="1:20">
      <c r="A26" s="22">
        <v>22</v>
      </c>
      <c r="B26" s="23" t="s">
        <v>35</v>
      </c>
      <c r="C26" s="24" t="s">
        <v>26</v>
      </c>
      <c r="D26" s="23" t="s">
        <v>49</v>
      </c>
      <c r="E26" s="26">
        <f t="shared" si="1"/>
        <v>765</v>
      </c>
      <c r="F26" s="26">
        <v>765</v>
      </c>
      <c r="G26" s="27"/>
      <c r="H26" s="30"/>
      <c r="I26" s="28"/>
      <c r="J26" s="42">
        <f t="shared" si="3"/>
        <v>685</v>
      </c>
      <c r="K26" s="29">
        <v>685</v>
      </c>
      <c r="L26" s="42"/>
      <c r="M26" s="42"/>
      <c r="N26" s="42"/>
      <c r="O26" s="42">
        <f t="shared" si="4"/>
        <v>80</v>
      </c>
      <c r="P26" s="42">
        <f t="shared" si="5"/>
        <v>80</v>
      </c>
      <c r="Q26" s="42"/>
      <c r="R26" s="42"/>
      <c r="S26" s="42"/>
      <c r="T26" s="46">
        <f t="shared" si="7"/>
        <v>0.895424836601307</v>
      </c>
    </row>
    <row r="27" s="10" customFormat="1" ht="48" customHeight="1" spans="1:20">
      <c r="A27" s="22">
        <v>23</v>
      </c>
      <c r="B27" s="23" t="s">
        <v>50</v>
      </c>
      <c r="C27" s="24" t="s">
        <v>26</v>
      </c>
      <c r="D27" s="23" t="s">
        <v>51</v>
      </c>
      <c r="E27" s="26">
        <f t="shared" si="1"/>
        <v>100</v>
      </c>
      <c r="F27" s="26">
        <v>100</v>
      </c>
      <c r="G27" s="28"/>
      <c r="H27" s="29"/>
      <c r="I27" s="29"/>
      <c r="J27" s="42">
        <f t="shared" si="3"/>
        <v>93</v>
      </c>
      <c r="K27" s="29">
        <v>93</v>
      </c>
      <c r="L27" s="43"/>
      <c r="M27" s="43"/>
      <c r="N27" s="43"/>
      <c r="O27" s="42">
        <f t="shared" si="4"/>
        <v>7</v>
      </c>
      <c r="P27" s="42">
        <f t="shared" si="5"/>
        <v>7</v>
      </c>
      <c r="Q27" s="42"/>
      <c r="R27" s="42"/>
      <c r="S27" s="42"/>
      <c r="T27" s="46">
        <f t="shared" si="7"/>
        <v>0.93</v>
      </c>
    </row>
    <row r="28" s="10" customFormat="1" ht="84" spans="1:20">
      <c r="A28" s="22">
        <v>24</v>
      </c>
      <c r="B28" s="23" t="s">
        <v>35</v>
      </c>
      <c r="C28" s="24" t="s">
        <v>52</v>
      </c>
      <c r="D28" s="23" t="s">
        <v>53</v>
      </c>
      <c r="E28" s="26">
        <f t="shared" si="1"/>
        <v>590</v>
      </c>
      <c r="F28" s="26">
        <v>534</v>
      </c>
      <c r="G28" s="28">
        <v>56</v>
      </c>
      <c r="H28" s="29"/>
      <c r="I28" s="29"/>
      <c r="J28" s="42">
        <f t="shared" si="3"/>
        <v>504.12</v>
      </c>
      <c r="K28" s="29">
        <v>462.84</v>
      </c>
      <c r="L28" s="42">
        <v>41.28</v>
      </c>
      <c r="M28" s="42"/>
      <c r="N28" s="42"/>
      <c r="O28" s="42">
        <f t="shared" si="4"/>
        <v>85.88</v>
      </c>
      <c r="P28" s="42">
        <f t="shared" si="5"/>
        <v>71.16</v>
      </c>
      <c r="Q28" s="42">
        <f>G28-L28</f>
        <v>14.72</v>
      </c>
      <c r="R28" s="42"/>
      <c r="S28" s="42"/>
      <c r="T28" s="46">
        <f t="shared" si="7"/>
        <v>0.854440677966102</v>
      </c>
    </row>
    <row r="29" s="10" customFormat="1" ht="48" spans="1:20">
      <c r="A29" s="22">
        <v>25</v>
      </c>
      <c r="B29" s="23" t="s">
        <v>54</v>
      </c>
      <c r="C29" s="24" t="s">
        <v>26</v>
      </c>
      <c r="D29" s="23" t="s">
        <v>55</v>
      </c>
      <c r="E29" s="26">
        <f t="shared" si="1"/>
        <v>280</v>
      </c>
      <c r="F29" s="26">
        <v>280</v>
      </c>
      <c r="G29" s="28"/>
      <c r="H29" s="29"/>
      <c r="I29" s="29"/>
      <c r="J29" s="42">
        <f t="shared" si="3"/>
        <v>260</v>
      </c>
      <c r="K29" s="29">
        <v>260</v>
      </c>
      <c r="L29" s="42"/>
      <c r="M29" s="42"/>
      <c r="N29" s="42"/>
      <c r="O29" s="42">
        <f t="shared" si="4"/>
        <v>20</v>
      </c>
      <c r="P29" s="42">
        <f t="shared" si="5"/>
        <v>20</v>
      </c>
      <c r="Q29" s="42"/>
      <c r="R29" s="42"/>
      <c r="S29" s="42"/>
      <c r="T29" s="46">
        <f t="shared" si="7"/>
        <v>0.928571428571429</v>
      </c>
    </row>
    <row r="30" s="10" customFormat="1" ht="48" spans="1:20">
      <c r="A30" s="22">
        <v>26</v>
      </c>
      <c r="B30" s="23" t="s">
        <v>33</v>
      </c>
      <c r="C30" s="24" t="s">
        <v>26</v>
      </c>
      <c r="D30" s="23" t="s">
        <v>56</v>
      </c>
      <c r="E30" s="26">
        <f t="shared" si="1"/>
        <v>373</v>
      </c>
      <c r="F30" s="26">
        <v>373</v>
      </c>
      <c r="G30" s="27"/>
      <c r="H30" s="30"/>
      <c r="I30" s="28"/>
      <c r="J30" s="42">
        <f t="shared" si="3"/>
        <v>150</v>
      </c>
      <c r="K30" s="29">
        <v>150</v>
      </c>
      <c r="L30" s="42"/>
      <c r="M30" s="42"/>
      <c r="N30" s="42"/>
      <c r="O30" s="42">
        <f t="shared" si="4"/>
        <v>223</v>
      </c>
      <c r="P30" s="42">
        <f t="shared" si="5"/>
        <v>223</v>
      </c>
      <c r="Q30" s="42"/>
      <c r="R30" s="42"/>
      <c r="S30" s="42"/>
      <c r="T30" s="46">
        <f t="shared" si="7"/>
        <v>0.402144772117962</v>
      </c>
    </row>
    <row r="31" s="10" customFormat="1" ht="42" customHeight="1" spans="1:20">
      <c r="A31" s="22">
        <v>27</v>
      </c>
      <c r="B31" s="23" t="s">
        <v>57</v>
      </c>
      <c r="C31" s="24" t="s">
        <v>26</v>
      </c>
      <c r="D31" s="23" t="s">
        <v>58</v>
      </c>
      <c r="E31" s="26">
        <f t="shared" si="1"/>
        <v>119</v>
      </c>
      <c r="F31" s="26">
        <v>119</v>
      </c>
      <c r="G31" s="28"/>
      <c r="H31" s="29"/>
      <c r="I31" s="29"/>
      <c r="J31" s="42">
        <f t="shared" si="3"/>
        <v>119</v>
      </c>
      <c r="K31" s="29">
        <v>119</v>
      </c>
      <c r="L31" s="43"/>
      <c r="M31" s="43"/>
      <c r="N31" s="43"/>
      <c r="O31" s="42">
        <f t="shared" si="4"/>
        <v>0</v>
      </c>
      <c r="P31" s="42">
        <f t="shared" si="5"/>
        <v>0</v>
      </c>
      <c r="Q31" s="42"/>
      <c r="R31" s="42"/>
      <c r="S31" s="42"/>
      <c r="T31" s="46">
        <f t="shared" si="7"/>
        <v>1</v>
      </c>
    </row>
    <row r="32" s="10" customFormat="1" ht="48" spans="1:20">
      <c r="A32" s="22">
        <v>28</v>
      </c>
      <c r="B32" s="23" t="s">
        <v>15</v>
      </c>
      <c r="C32" s="24" t="s">
        <v>26</v>
      </c>
      <c r="D32" s="23" t="s">
        <v>59</v>
      </c>
      <c r="E32" s="26">
        <f t="shared" si="1"/>
        <v>70</v>
      </c>
      <c r="F32" s="26">
        <v>70</v>
      </c>
      <c r="G32" s="27"/>
      <c r="H32" s="27"/>
      <c r="I32" s="39"/>
      <c r="J32" s="42">
        <f t="shared" si="3"/>
        <v>65</v>
      </c>
      <c r="K32" s="29">
        <v>65</v>
      </c>
      <c r="L32" s="42"/>
      <c r="M32" s="42"/>
      <c r="N32" s="42"/>
      <c r="O32" s="42">
        <f t="shared" si="4"/>
        <v>5</v>
      </c>
      <c r="P32" s="42">
        <f t="shared" si="5"/>
        <v>5</v>
      </c>
      <c r="Q32" s="42"/>
      <c r="R32" s="42"/>
      <c r="S32" s="42"/>
      <c r="T32" s="46">
        <f t="shared" si="7"/>
        <v>0.928571428571429</v>
      </c>
    </row>
    <row r="33" s="10" customFormat="1" ht="48" spans="1:20">
      <c r="A33" s="22">
        <v>29</v>
      </c>
      <c r="B33" s="23" t="s">
        <v>60</v>
      </c>
      <c r="C33" s="24" t="s">
        <v>26</v>
      </c>
      <c r="D33" s="23" t="s">
        <v>61</v>
      </c>
      <c r="E33" s="31">
        <f t="shared" si="1"/>
        <v>75</v>
      </c>
      <c r="F33" s="26">
        <v>75</v>
      </c>
      <c r="G33" s="32"/>
      <c r="H33" s="33"/>
      <c r="I33" s="33"/>
      <c r="J33" s="42">
        <f t="shared" si="3"/>
        <v>75</v>
      </c>
      <c r="K33" s="33">
        <v>75</v>
      </c>
      <c r="L33" s="42"/>
      <c r="M33" s="42"/>
      <c r="N33" s="42"/>
      <c r="O33" s="42">
        <f t="shared" si="4"/>
        <v>0</v>
      </c>
      <c r="P33" s="42">
        <f t="shared" si="5"/>
        <v>0</v>
      </c>
      <c r="Q33" s="42"/>
      <c r="R33" s="42"/>
      <c r="S33" s="42"/>
      <c r="T33" s="46">
        <f t="shared" si="7"/>
        <v>1</v>
      </c>
    </row>
    <row r="34" s="10" customFormat="1" ht="48" spans="1:20">
      <c r="A34" s="22">
        <v>30</v>
      </c>
      <c r="B34" s="23" t="s">
        <v>62</v>
      </c>
      <c r="C34" s="24" t="s">
        <v>26</v>
      </c>
      <c r="D34" s="23" t="s">
        <v>63</v>
      </c>
      <c r="E34" s="31">
        <f t="shared" si="1"/>
        <v>125</v>
      </c>
      <c r="F34" s="26">
        <v>125</v>
      </c>
      <c r="G34" s="32"/>
      <c r="H34" s="33"/>
      <c r="I34" s="33"/>
      <c r="J34" s="42">
        <f t="shared" si="3"/>
        <v>112.6</v>
      </c>
      <c r="K34" s="33">
        <v>112.6</v>
      </c>
      <c r="L34" s="42"/>
      <c r="M34" s="42"/>
      <c r="N34" s="42"/>
      <c r="O34" s="42">
        <f t="shared" si="4"/>
        <v>12.4</v>
      </c>
      <c r="P34" s="42">
        <f t="shared" si="5"/>
        <v>12.4</v>
      </c>
      <c r="Q34" s="42"/>
      <c r="R34" s="42"/>
      <c r="S34" s="42"/>
      <c r="T34" s="46">
        <f t="shared" si="7"/>
        <v>0.9008</v>
      </c>
    </row>
    <row r="35" s="10" customFormat="1" ht="42" customHeight="1" spans="1:20">
      <c r="A35" s="22">
        <v>31</v>
      </c>
      <c r="B35" s="23" t="s">
        <v>64</v>
      </c>
      <c r="C35" s="34" t="s">
        <v>65</v>
      </c>
      <c r="D35" s="23" t="s">
        <v>66</v>
      </c>
      <c r="E35" s="31">
        <f t="shared" si="1"/>
        <v>326.7</v>
      </c>
      <c r="F35" s="26">
        <v>326.7</v>
      </c>
      <c r="G35" s="32"/>
      <c r="H35" s="33"/>
      <c r="I35" s="33"/>
      <c r="J35" s="42">
        <f t="shared" si="3"/>
        <v>326.7</v>
      </c>
      <c r="K35" s="33">
        <v>326.7</v>
      </c>
      <c r="L35" s="43"/>
      <c r="M35" s="43"/>
      <c r="N35" s="43"/>
      <c r="O35" s="42">
        <f t="shared" si="4"/>
        <v>0</v>
      </c>
      <c r="P35" s="42">
        <f t="shared" si="5"/>
        <v>0</v>
      </c>
      <c r="Q35" s="42"/>
      <c r="R35" s="42"/>
      <c r="S35" s="42"/>
      <c r="T35" s="46">
        <f t="shared" si="7"/>
        <v>1</v>
      </c>
    </row>
    <row r="36" s="10" customFormat="1" ht="33" customHeight="1" spans="1:20">
      <c r="A36" s="22">
        <v>32</v>
      </c>
      <c r="B36" s="23" t="s">
        <v>35</v>
      </c>
      <c r="C36" s="24" t="s">
        <v>67</v>
      </c>
      <c r="D36" s="23" t="s">
        <v>68</v>
      </c>
      <c r="E36" s="26">
        <f t="shared" si="1"/>
        <v>282</v>
      </c>
      <c r="F36" s="27">
        <v>282</v>
      </c>
      <c r="G36" s="32"/>
      <c r="H36" s="33"/>
      <c r="I36" s="33"/>
      <c r="J36" s="42">
        <f t="shared" si="3"/>
        <v>77</v>
      </c>
      <c r="K36" s="33">
        <v>77</v>
      </c>
      <c r="L36" s="42"/>
      <c r="M36" s="42"/>
      <c r="N36" s="42"/>
      <c r="O36" s="42">
        <f t="shared" si="4"/>
        <v>205</v>
      </c>
      <c r="P36" s="42">
        <f t="shared" si="5"/>
        <v>205</v>
      </c>
      <c r="Q36" s="42"/>
      <c r="R36" s="42"/>
      <c r="S36" s="42"/>
      <c r="T36" s="46">
        <f t="shared" si="7"/>
        <v>0.273049645390071</v>
      </c>
    </row>
    <row r="37" s="10" customFormat="1" ht="48.75" spans="1:20">
      <c r="A37" s="22">
        <v>33</v>
      </c>
      <c r="B37" s="23" t="s">
        <v>69</v>
      </c>
      <c r="C37" s="35" t="s">
        <v>70</v>
      </c>
      <c r="D37" s="23" t="s">
        <v>71</v>
      </c>
      <c r="E37" s="26">
        <f t="shared" si="1"/>
        <v>1661.12941</v>
      </c>
      <c r="F37" s="26"/>
      <c r="G37" s="27">
        <v>1500</v>
      </c>
      <c r="H37" s="29"/>
      <c r="I37" s="26">
        <v>161.12941</v>
      </c>
      <c r="J37" s="42">
        <f t="shared" si="3"/>
        <v>1576.12941</v>
      </c>
      <c r="K37" s="26"/>
      <c r="L37" s="42">
        <v>1415</v>
      </c>
      <c r="M37" s="42"/>
      <c r="N37" s="26">
        <v>161.12941</v>
      </c>
      <c r="O37" s="42">
        <f t="shared" si="4"/>
        <v>85</v>
      </c>
      <c r="P37" s="42"/>
      <c r="Q37" s="42">
        <f>G37-L37</f>
        <v>85</v>
      </c>
      <c r="R37" s="42"/>
      <c r="S37" s="42">
        <f>I37-N37</f>
        <v>0</v>
      </c>
      <c r="T37" s="46">
        <f t="shared" si="7"/>
        <v>0.948829995129639</v>
      </c>
    </row>
    <row r="38" s="10" customFormat="1" ht="48.75" spans="1:20">
      <c r="A38" s="22">
        <v>34</v>
      </c>
      <c r="B38" s="23" t="s">
        <v>35</v>
      </c>
      <c r="C38" s="24" t="s">
        <v>70</v>
      </c>
      <c r="D38" s="23" t="s">
        <v>72</v>
      </c>
      <c r="E38" s="26">
        <f t="shared" si="1"/>
        <v>108.81</v>
      </c>
      <c r="F38" s="36"/>
      <c r="G38" s="26">
        <v>108.81</v>
      </c>
      <c r="H38" s="36"/>
      <c r="I38" s="29"/>
      <c r="J38" s="42">
        <f t="shared" si="3"/>
        <v>96.494678</v>
      </c>
      <c r="K38" s="29"/>
      <c r="L38" s="42">
        <v>96.494678</v>
      </c>
      <c r="M38" s="42"/>
      <c r="N38" s="42"/>
      <c r="O38" s="42">
        <f t="shared" si="4"/>
        <v>12.315322</v>
      </c>
      <c r="P38" s="42"/>
      <c r="Q38" s="42">
        <f>G38-L38</f>
        <v>12.315322</v>
      </c>
      <c r="R38" s="42"/>
      <c r="S38" s="42"/>
      <c r="T38" s="46">
        <f t="shared" si="7"/>
        <v>0.886818104953589</v>
      </c>
    </row>
    <row r="39" s="10" customFormat="1" ht="36" customHeight="1" spans="1:20">
      <c r="A39" s="37">
        <v>35</v>
      </c>
      <c r="B39" s="23" t="s">
        <v>15</v>
      </c>
      <c r="C39" s="38" t="s">
        <v>73</v>
      </c>
      <c r="D39" s="23" t="s">
        <v>74</v>
      </c>
      <c r="E39" s="26">
        <f t="shared" si="1"/>
        <v>140</v>
      </c>
      <c r="F39" s="26"/>
      <c r="G39" s="26">
        <v>140</v>
      </c>
      <c r="H39" s="36"/>
      <c r="I39" s="40"/>
      <c r="J39" s="42">
        <f t="shared" si="3"/>
        <v>90</v>
      </c>
      <c r="K39" s="29"/>
      <c r="L39" s="43">
        <v>90</v>
      </c>
      <c r="M39" s="43"/>
      <c r="N39" s="43"/>
      <c r="O39" s="42">
        <f t="shared" si="4"/>
        <v>50</v>
      </c>
      <c r="P39" s="42"/>
      <c r="Q39" s="42">
        <f>G39-L39</f>
        <v>50</v>
      </c>
      <c r="R39" s="42"/>
      <c r="S39" s="42"/>
      <c r="T39" s="46">
        <f t="shared" si="7"/>
        <v>0.642857142857143</v>
      </c>
    </row>
    <row r="40" s="10" customFormat="1" ht="39" customHeight="1" spans="1:20">
      <c r="A40" s="22">
        <v>36</v>
      </c>
      <c r="B40" s="23" t="s">
        <v>18</v>
      </c>
      <c r="C40" s="38" t="s">
        <v>75</v>
      </c>
      <c r="D40" s="23" t="s">
        <v>76</v>
      </c>
      <c r="E40" s="26">
        <f t="shared" si="1"/>
        <v>64</v>
      </c>
      <c r="F40" s="36"/>
      <c r="G40" s="26">
        <v>64</v>
      </c>
      <c r="H40" s="36"/>
      <c r="I40" s="29"/>
      <c r="J40" s="42">
        <f t="shared" si="3"/>
        <v>63.42</v>
      </c>
      <c r="K40" s="29"/>
      <c r="L40" s="43">
        <v>63.42</v>
      </c>
      <c r="M40" s="43"/>
      <c r="N40" s="43"/>
      <c r="O40" s="42">
        <f t="shared" si="4"/>
        <v>0.579999999999998</v>
      </c>
      <c r="P40" s="42"/>
      <c r="Q40" s="42">
        <f>G40-L40</f>
        <v>0.579999999999998</v>
      </c>
      <c r="R40" s="42"/>
      <c r="S40" s="42"/>
      <c r="T40" s="46">
        <f t="shared" si="7"/>
        <v>0.9909375</v>
      </c>
    </row>
    <row r="41" s="10" customFormat="1" ht="42" customHeight="1" spans="1:20">
      <c r="A41" s="37">
        <v>37</v>
      </c>
      <c r="B41" s="38" t="s">
        <v>18</v>
      </c>
      <c r="C41" s="38" t="s">
        <v>77</v>
      </c>
      <c r="D41" s="38" t="s">
        <v>78</v>
      </c>
      <c r="E41" s="26">
        <f t="shared" si="1"/>
        <v>46</v>
      </c>
      <c r="F41" s="39">
        <v>46</v>
      </c>
      <c r="G41" s="39"/>
      <c r="H41" s="40"/>
      <c r="I41" s="40"/>
      <c r="J41" s="42">
        <f t="shared" si="3"/>
        <v>45.36</v>
      </c>
      <c r="K41" s="40">
        <v>45.36</v>
      </c>
      <c r="L41" s="43"/>
      <c r="M41" s="43"/>
      <c r="N41" s="43"/>
      <c r="O41" s="42">
        <f t="shared" si="4"/>
        <v>0.640000000000001</v>
      </c>
      <c r="P41" s="42">
        <f>F41-K41</f>
        <v>0.640000000000001</v>
      </c>
      <c r="Q41" s="42"/>
      <c r="R41" s="42"/>
      <c r="S41" s="42"/>
      <c r="T41" s="46">
        <f t="shared" ref="T41:T46" si="8">J41/E41</f>
        <v>0.986086956521739</v>
      </c>
    </row>
    <row r="42" s="10" customFormat="1" ht="45" customHeight="1" spans="1:20">
      <c r="A42" s="22">
        <v>38</v>
      </c>
      <c r="B42" s="23" t="s">
        <v>33</v>
      </c>
      <c r="C42" s="38" t="s">
        <v>79</v>
      </c>
      <c r="D42" s="23" t="s">
        <v>34</v>
      </c>
      <c r="E42" s="26">
        <f t="shared" si="1"/>
        <v>40</v>
      </c>
      <c r="F42" s="26"/>
      <c r="G42" s="26"/>
      <c r="H42" s="36">
        <v>40</v>
      </c>
      <c r="I42" s="40"/>
      <c r="J42" s="42">
        <f t="shared" si="3"/>
        <v>0</v>
      </c>
      <c r="K42" s="42"/>
      <c r="L42" s="42"/>
      <c r="M42" s="42"/>
      <c r="N42" s="42"/>
      <c r="O42" s="42">
        <f t="shared" si="4"/>
        <v>40</v>
      </c>
      <c r="P42" s="42"/>
      <c r="Q42" s="42"/>
      <c r="R42" s="42">
        <f>H42-M42</f>
        <v>40</v>
      </c>
      <c r="S42" s="42"/>
      <c r="T42" s="46">
        <f t="shared" si="8"/>
        <v>0</v>
      </c>
    </row>
  </sheetData>
  <autoFilter xmlns:etc="http://www.wps.cn/officeDocument/2017/etCustomData" ref="A3:X42" etc:filterBottomFollowUsedRange="0">
    <extLst/>
  </autoFilter>
  <mergeCells count="10">
    <mergeCell ref="A1:T1"/>
    <mergeCell ref="E2:I2"/>
    <mergeCell ref="J2:N2"/>
    <mergeCell ref="O2:S2"/>
    <mergeCell ref="A4:D4"/>
    <mergeCell ref="A2:A3"/>
    <mergeCell ref="B2:B3"/>
    <mergeCell ref="C2:C3"/>
    <mergeCell ref="D2:D3"/>
    <mergeCell ref="T2:T3"/>
  </mergeCells>
  <pageMargins left="0.751388888888889" right="0.751388888888889" top="1" bottom="1" header="0.511805555555556" footer="0.511805555555556"/>
  <pageSetup paperSize="9" scale="6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30" zoomScaleNormal="130" workbookViewId="0">
      <selection activeCell="H25" sqref="H25"/>
    </sheetView>
  </sheetViews>
  <sheetFormatPr defaultColWidth="9" defaultRowHeight="13.5"/>
  <cols>
    <col min="6" max="8" width="12.625" style="1"/>
    <col min="9" max="9" width="9" style="1"/>
    <col min="10" max="10" width="12.625" style="1"/>
  </cols>
  <sheetData>
    <row r="1" spans="1:15">
      <c r="A1" s="1" t="s">
        <v>5</v>
      </c>
      <c r="B1" s="1"/>
      <c r="C1" s="1"/>
      <c r="D1" s="1"/>
      <c r="E1" s="1"/>
      <c r="F1" s="1" t="s">
        <v>6</v>
      </c>
      <c r="K1" s="1" t="s">
        <v>7</v>
      </c>
      <c r="L1" s="1"/>
      <c r="M1" s="1"/>
      <c r="N1" s="1"/>
      <c r="O1" s="1"/>
    </row>
    <row r="2" spans="1:15">
      <c r="A2" t="s">
        <v>9</v>
      </c>
      <c r="B2" t="s">
        <v>10</v>
      </c>
      <c r="C2" t="s">
        <v>11</v>
      </c>
      <c r="D2" t="s">
        <v>12</v>
      </c>
      <c r="E2" t="s">
        <v>80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80</v>
      </c>
      <c r="K2" t="s">
        <v>9</v>
      </c>
      <c r="L2" t="s">
        <v>10</v>
      </c>
      <c r="M2" t="s">
        <v>11</v>
      </c>
      <c r="N2" t="s">
        <v>12</v>
      </c>
      <c r="O2" t="s">
        <v>80</v>
      </c>
    </row>
    <row r="3" spans="6:10">
      <c r="F3" s="2">
        <f>F17/A17</f>
        <v>0.584458752266813</v>
      </c>
      <c r="G3" s="2">
        <f>G17/B17</f>
        <v>0.637227409638554</v>
      </c>
      <c r="H3" s="2">
        <f>H17/C17</f>
        <v>0.413343777976723</v>
      </c>
      <c r="I3" s="2">
        <f>I17/D17</f>
        <v>0</v>
      </c>
      <c r="J3" s="2">
        <f>J17/E17</f>
        <v>0.984864369021098</v>
      </c>
    </row>
    <row r="4" ht="15" spans="1:15">
      <c r="A4" s="3">
        <v>9076.62</v>
      </c>
      <c r="B4" s="3">
        <v>6640</v>
      </c>
      <c r="C4" s="3">
        <v>2234</v>
      </c>
      <c r="D4" s="3">
        <v>50</v>
      </c>
      <c r="E4" s="3">
        <v>152.62</v>
      </c>
      <c r="F4" s="3">
        <v>4740.36</v>
      </c>
      <c r="G4" s="3">
        <v>4044.35</v>
      </c>
      <c r="H4" s="3">
        <v>550.7</v>
      </c>
      <c r="I4" s="3">
        <v>0</v>
      </c>
      <c r="J4" s="3">
        <v>145.31</v>
      </c>
      <c r="K4" s="3">
        <v>4336.26</v>
      </c>
      <c r="L4" s="3">
        <v>2595.65</v>
      </c>
      <c r="M4" s="3">
        <v>1683.3</v>
      </c>
      <c r="N4" s="3">
        <v>50</v>
      </c>
      <c r="O4" s="3">
        <v>7.31</v>
      </c>
    </row>
    <row r="5" ht="15" spans="6:10">
      <c r="F5" s="4"/>
      <c r="G5" s="5">
        <v>9.01000000000001</v>
      </c>
      <c r="H5" s="5"/>
      <c r="I5" s="4"/>
      <c r="J5" s="8">
        <v>5</v>
      </c>
    </row>
    <row r="6" spans="6:10">
      <c r="F6" s="6"/>
      <c r="G6" s="7"/>
      <c r="H6" s="7">
        <v>6</v>
      </c>
      <c r="I6" s="6"/>
      <c r="J6" s="6"/>
    </row>
    <row r="7" spans="6:10">
      <c r="F7" s="6"/>
      <c r="G7" s="7">
        <v>24</v>
      </c>
      <c r="H7" s="7"/>
      <c r="I7" s="6"/>
      <c r="J7" s="6"/>
    </row>
    <row r="8" spans="6:10">
      <c r="F8" s="6"/>
      <c r="G8" s="7"/>
      <c r="H8" s="7">
        <v>13.52</v>
      </c>
      <c r="I8" s="6"/>
      <c r="J8" s="6"/>
    </row>
    <row r="9" spans="6:10">
      <c r="F9" s="6"/>
      <c r="G9" s="7"/>
      <c r="H9" s="7">
        <v>32.1</v>
      </c>
      <c r="I9" s="6"/>
      <c r="J9" s="6"/>
    </row>
    <row r="10" spans="6:10">
      <c r="F10" s="6"/>
      <c r="G10" s="7"/>
      <c r="H10" s="7">
        <v>162.49</v>
      </c>
      <c r="I10" s="6"/>
      <c r="J10" s="6"/>
    </row>
    <row r="11" spans="6:10">
      <c r="F11" s="6"/>
      <c r="G11" s="7">
        <v>18.5</v>
      </c>
      <c r="H11" s="7"/>
      <c r="I11" s="6"/>
      <c r="J11" s="6"/>
    </row>
    <row r="12" spans="6:10">
      <c r="F12" s="6"/>
      <c r="G12" s="7">
        <v>5.93</v>
      </c>
      <c r="H12" s="7"/>
      <c r="I12" s="6"/>
      <c r="J12" s="6"/>
    </row>
    <row r="13" ht="15" spans="6:10">
      <c r="F13" s="6"/>
      <c r="G13" s="7">
        <v>36.4</v>
      </c>
      <c r="H13" s="8">
        <v>93.6</v>
      </c>
      <c r="I13" s="6"/>
      <c r="J13" s="6"/>
    </row>
    <row r="14" spans="6:10">
      <c r="F14" s="6"/>
      <c r="G14" s="7">
        <v>23</v>
      </c>
      <c r="H14" s="7"/>
      <c r="I14" s="6"/>
      <c r="J14" s="6"/>
    </row>
    <row r="15" spans="6:10">
      <c r="F15" s="6"/>
      <c r="G15" s="7">
        <v>70</v>
      </c>
      <c r="H15" s="7"/>
      <c r="I15" s="6"/>
      <c r="J15" s="6"/>
    </row>
    <row r="16" spans="6:10">
      <c r="F16" s="6"/>
      <c r="G16" s="7"/>
      <c r="H16" s="7">
        <v>65</v>
      </c>
      <c r="I16" s="6"/>
      <c r="J16" s="6"/>
    </row>
    <row r="17" ht="15" spans="1:10">
      <c r="A17" s="3">
        <v>9076.62</v>
      </c>
      <c r="B17" s="3">
        <v>6640</v>
      </c>
      <c r="C17" s="3">
        <v>2234</v>
      </c>
      <c r="D17" s="3">
        <v>50</v>
      </c>
      <c r="E17" s="3">
        <v>152.62</v>
      </c>
      <c r="F17" s="6">
        <f>SUM(G17:J17)</f>
        <v>5304.91</v>
      </c>
      <c r="G17" s="6">
        <f>SUM(G4:G16)</f>
        <v>4231.19</v>
      </c>
      <c r="H17" s="6">
        <f>SUM(H4:H16)</f>
        <v>923.41</v>
      </c>
      <c r="I17" s="6">
        <f>SUM(I4:I16)</f>
        <v>0</v>
      </c>
      <c r="J17" s="6">
        <f>SUM(J4:J16)</f>
        <v>150.31</v>
      </c>
    </row>
    <row r="18" spans="6:10">
      <c r="F18" s="6"/>
      <c r="G18" s="6"/>
      <c r="H18" s="6"/>
      <c r="I18" s="6"/>
      <c r="J18" s="6"/>
    </row>
    <row r="19" spans="6:10">
      <c r="F19" s="6"/>
      <c r="G19" s="6"/>
      <c r="H19" s="6"/>
      <c r="I19" s="6"/>
      <c r="J19" s="6"/>
    </row>
    <row r="20" spans="6:10">
      <c r="F20" s="6"/>
      <c r="G20" s="6"/>
      <c r="H20" s="6"/>
      <c r="I20" s="6"/>
      <c r="J20" s="6"/>
    </row>
    <row r="21" spans="6:10">
      <c r="F21" s="6"/>
      <c r="G21" s="6"/>
      <c r="H21" s="6"/>
      <c r="I21" s="6"/>
      <c r="J21" s="6"/>
    </row>
    <row r="22" spans="6:10">
      <c r="F22" s="6"/>
      <c r="G22" s="6"/>
      <c r="H22" s="6"/>
      <c r="I22" s="6"/>
      <c r="J22" s="6"/>
    </row>
  </sheetData>
  <mergeCells count="3">
    <mergeCell ref="A1:E1"/>
    <mergeCell ref="F1:J1"/>
    <mergeCell ref="K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2024-06-04T00:12:00Z</dcterms:created>
  <dcterms:modified xsi:type="dcterms:W3CDTF">2024-11-06T08:59:33Z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33A2316E7459435B9451DCCDC2D3B99F_13</vt:lpwstr>
  </property>
  <property fmtid="{D5CDD505-2E9C-101B-9397-08002B2CF9AE}" pid="4" name="KSOReadingLayout">
    <vt:bool>true</vt:bool>
  </property>
</Properties>
</file>