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9"/>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基本支出预算表04!$A$6:$W$45</definedName>
    <definedName name="_xlnm._FilterDatabase" localSheetId="7" hidden="1">'项目支出预算表05-1'!$A$5:$W$43</definedName>
    <definedName name="_xlnm._FilterDatabase" localSheetId="10" hidden="1">部门政府采购预算表07!$A$6:$Q$25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<sst xmlns="http://schemas.openxmlformats.org/spreadsheetml/2006/main" count="1487" uniqueCount="532">
  <si>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</si>
  <si>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</si>
  <si>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</si>
  <si>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</si>
  <si>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</si>
  <si>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</si>
  <si>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</si>
  <si>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</si>
  <si>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</si>
  <si>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</si>
  <si>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</si>
  <si>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</si>
  <si>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</si>
  <si>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</si>
  <si>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</si>
  <si>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</si>
  <si>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</si>
  <si>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</si>
  <si>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</si>
  <si>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</si>
  <si>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</si>
  <si>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</si>
  <si>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</si>
  <si>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</si>
  <si>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</si>
  <si>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</si>
  <si>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</si>
  <si>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</si>
  <si>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</si>
  <si>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</si>
  <si>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</si>
  <si>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</si>
  <si>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</si>
  <si>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</si>
  <si>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</si>
  <si>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</si>
  <si>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</si>
  <si>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</si>
  <si>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</si>
  <si>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</si>
  <si>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</si>
  <si>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</si>
  <si>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</si>
  <si>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</si>
  <si>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</si>
  <si>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200001</t>
  </si>
  <si>
    <t>中国人民政治协商会议梁河县委员会</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</si>
  <si>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</si>
  <si>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</si>
  <si>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</si>
  <si>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</si>
  <si>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</si>
  <si>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</si>
  <si>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</si>
  <si>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</si>
  <si>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</si>
  <si>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</si>
  <si>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</si>
  <si>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</si>
  <si>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</si>
  <si>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</si>
  <si>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</si>
  <si>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</si>
  <si>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</si>
  <si>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</si>
  <si>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</si>
  <si>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</si>
  <si>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</si>
  <si>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</si>
  <si>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</si>
  <si>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</si>
  <si>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</si>
  <si>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</si>
  <si>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</si>
  <si>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</si>
  <si>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</si>
  <si>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20102</t>
  </si>
  <si>
    <t>政协事务</t>
  </si>
  <si>
    <t>2010201</t>
  </si>
  <si>
    <t>行政运行</t>
  </si>
  <si>
    <t>2010202</t>
  </si>
  <si>
    <t>一般行政管理事务</t>
  </si>
  <si>
    <t>2010204</t>
  </si>
  <si>
    <t>政协会议</t>
  </si>
  <si>
    <t>2010205</t>
  </si>
  <si>
    <t>委员视察</t>
  </si>
  <si>
    <t>2010299</t>
  </si>
  <si>
    <t>其他政协事务支出</t>
  </si>
  <si>
    <t>20132</t>
  </si>
  <si>
    <t>组织事务</t>
  </si>
  <si>
    <t>2013299</t>
  </si>
  <si>
    <t>其他组织事务支出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</si>
  <si>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</si>
  <si>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</si>
  <si>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</si>
  <si>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</si>
  <si>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</si>
  <si>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</si>
  <si>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</si>
  <si>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</si>
  <si>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</si>
  <si>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</si>
  <si>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</si>
  <si>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</si>
  <si>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</si>
  <si>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</si>
  <si>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</si>
  <si>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</si>
  <si>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</si>
  <si>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</si>
  <si>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</si>
  <si>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</si>
  <si>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</si>
  <si>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</si>
  <si>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</si>
  <si>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</si>
  <si>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</si>
  <si>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</si>
  <si>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</si>
  <si>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</si>
  <si>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</si>
  <si>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</si>
  <si>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</si>
  <si>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</si>
  <si>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</si>
  <si>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</si>
  <si>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</si>
  <si>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</si>
  <si>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</si>
  <si>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</si>
  <si>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</si>
  <si>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</si>
  <si>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</si>
  <si>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</si>
  <si>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</si>
  <si>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</si>
  <si>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</si>
  <si>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</si>
  <si>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</si>
  <si>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</si>
  <si>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</si>
  <si>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</si>
  <si>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</si>
  <si>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</si>
  <si>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</si>
  <si>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</si>
  <si>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</si>
  <si>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</si>
  <si>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</si>
  <si>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</si>
  <si>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</si>
  <si>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</si>
  <si>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</si>
  <si>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</si>
  <si>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</si>
  <si>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</si>
  <si>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</si>
  <si>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</si>
  <si>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</si>
  <si>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</si>
  <si>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</si>
  <si>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</si>
  <si>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</si>
  <si>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</si>
  <si>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</si>
  <si>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</si>
  <si>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</si>
  <si>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</si>
  <si>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</si>
  <si>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</si>
  <si>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</si>
  <si>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</si>
  <si>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</si>
  <si>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</si>
  <si>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</si>
  <si>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</si>
  <si>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</si>
  <si>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</si>
  <si>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</si>
  <si>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</si>
  <si>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</si>
  <si>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</si>
  <si>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</si>
  <si>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</si>
  <si>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</si>
  <si>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</si>
  <si>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</si>
  <si>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</si>
  <si>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</si>
  <si>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</si>
  <si>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</si>
  <si>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</si>
  <si>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</si>
  <si>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</si>
  <si>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</si>
  <si>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</si>
  <si>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</si>
  <si>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</si>
  <si>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</si>
  <si>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</si>
  <si>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</si>
  <si>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</si>
  <si>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</si>
  <si>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533122210000000011345</t>
  </si>
  <si>
    <t>行政人员支出工资</t>
  </si>
  <si>
    <t>30101</t>
  </si>
  <si>
    <t>基本工资</t>
  </si>
  <si>
    <t>30102</t>
  </si>
  <si>
    <t>津贴补贴</t>
  </si>
  <si>
    <t>30103</t>
  </si>
  <si>
    <t>奖金</t>
  </si>
  <si>
    <t>533122231100001457589</t>
  </si>
  <si>
    <t>行政绩效奖励</t>
  </si>
  <si>
    <t>533122251100003751764</t>
  </si>
  <si>
    <t>机关事业单位基本养老保险缴费</t>
  </si>
  <si>
    <t>30108</t>
  </si>
  <si>
    <t>533122210000000011352</t>
  </si>
  <si>
    <t>职业年金缴费</t>
  </si>
  <si>
    <t>30109</t>
  </si>
  <si>
    <t>533122210000000011351</t>
  </si>
  <si>
    <t>职工基本医疗保险缴费</t>
  </si>
  <si>
    <t>30110</t>
  </si>
  <si>
    <t>533122241100002284408</t>
  </si>
  <si>
    <t>大病保险费</t>
  </si>
  <si>
    <t>30112</t>
  </si>
  <si>
    <t>其他社会保障缴费</t>
  </si>
  <si>
    <t>533122251100003751778</t>
  </si>
  <si>
    <t>工伤保险</t>
  </si>
  <si>
    <t>533122210000000011349</t>
  </si>
  <si>
    <t>生育保险</t>
  </si>
  <si>
    <t>533122210000000011350</t>
  </si>
  <si>
    <t>失业保险</t>
  </si>
  <si>
    <t>533122210000000011353</t>
  </si>
  <si>
    <t>30113</t>
  </si>
  <si>
    <t>533122241100002284411</t>
  </si>
  <si>
    <t>基层党组织开展活动经费</t>
  </si>
  <si>
    <t>30211</t>
  </si>
  <si>
    <t>差旅费</t>
  </si>
  <si>
    <t>30216</t>
  </si>
  <si>
    <t>培训费</t>
  </si>
  <si>
    <t>533122210000000011559</t>
  </si>
  <si>
    <t>老干支部工作经费</t>
  </si>
  <si>
    <t>30215</t>
  </si>
  <si>
    <t>会议费</t>
  </si>
  <si>
    <t>533122210000000011359</t>
  </si>
  <si>
    <t>一般公用经费</t>
  </si>
  <si>
    <t>30201</t>
  </si>
  <si>
    <t>办公费</t>
  </si>
  <si>
    <t>30205</t>
  </si>
  <si>
    <t>水费</t>
  </si>
  <si>
    <t>30206</t>
  </si>
  <si>
    <t>电费</t>
  </si>
  <si>
    <t>30207</t>
  </si>
  <si>
    <t>邮电费</t>
  </si>
  <si>
    <t>30229</t>
  </si>
  <si>
    <t>福利费</t>
  </si>
  <si>
    <t>30240</t>
  </si>
  <si>
    <t>税金及附加费用</t>
  </si>
  <si>
    <t>533122221100000289326</t>
  </si>
  <si>
    <t>公用经费安排的工会经费</t>
  </si>
  <si>
    <t>30228</t>
  </si>
  <si>
    <t>工会经费</t>
  </si>
  <si>
    <t>533122210000000011358</t>
  </si>
  <si>
    <t>退休公用经费</t>
  </si>
  <si>
    <t>30299</t>
  </si>
  <si>
    <t>其他商品和服务支出</t>
  </si>
  <si>
    <t>533122210000000011356</t>
  </si>
  <si>
    <t>公务交通补贴</t>
  </si>
  <si>
    <t>30239</t>
  </si>
  <si>
    <t>其他交通费用</t>
  </si>
  <si>
    <t>533122251100003751779</t>
  </si>
  <si>
    <t>老干支部书记、委员补助</t>
  </si>
  <si>
    <t>30305</t>
  </si>
  <si>
    <t>生活补助</t>
  </si>
  <si>
    <t>533122221100000289345</t>
  </si>
  <si>
    <t>县直单位机关党组织工作经费</t>
  </si>
  <si>
    <t>533122251100003751767</t>
  </si>
  <si>
    <t>驻村工作队员工作经费</t>
  </si>
  <si>
    <t>533122221100000289343</t>
  </si>
  <si>
    <t>机关事业单位职工遗属生活补助</t>
  </si>
  <si>
    <t>533122221100000289344</t>
  </si>
  <si>
    <t>驻村工作队员生活补助和通讯补贴经费</t>
  </si>
  <si>
    <t>预算05-1表</t>
  </si>
  <si>
    <t>2025年部门项目支出预算表</t>
  </si>
  <si>
    <t>项目分类</t>
  </si>
  <si>
    <t>项目单位</t>
  </si>
  <si>
    <t>经济科目编码</t>
  </si>
  <si>
    <t>经济科目名称</t>
  </si>
  <si>
    <t>本年拨款</t>
  </si>
  <si>
    <t>其中：本次下达</t>
  </si>
  <si>
    <t>内外交流交往及联谊接待经费</t>
  </si>
  <si>
    <t>专项业务类</t>
  </si>
  <si>
    <t>533122210000000011086</t>
  </si>
  <si>
    <t>30217</t>
  </si>
  <si>
    <t>提案办理经费</t>
  </si>
  <si>
    <t>533122200000000000057</t>
  </si>
  <si>
    <t>31005</t>
  </si>
  <si>
    <t>基础设施建设</t>
  </si>
  <si>
    <t>委员协商在基层工作经费</t>
  </si>
  <si>
    <t>民生类</t>
  </si>
  <si>
    <t>533122210000000011342</t>
  </si>
  <si>
    <t>31002</t>
  </si>
  <si>
    <t>办公设备购置</t>
  </si>
  <si>
    <t>文史资料编撰及宣传经费</t>
  </si>
  <si>
    <t>533122200000000000186</t>
  </si>
  <si>
    <t>30202</t>
  </si>
  <si>
    <t>印刷费</t>
  </si>
  <si>
    <t>30226</t>
  </si>
  <si>
    <t>劳务费</t>
  </si>
  <si>
    <t>政协梁河县委员会全体会议经费</t>
  </si>
  <si>
    <t>533122241100002737111</t>
  </si>
  <si>
    <t>政协委员活动经费</t>
  </si>
  <si>
    <t>533122200000000000058</t>
  </si>
  <si>
    <t>30227</t>
  </si>
  <si>
    <t>委托业务费</t>
  </si>
  <si>
    <t>30231</t>
  </si>
  <si>
    <t>公务用车运行维护费</t>
  </si>
  <si>
    <t>政协委员履职培训经费</t>
  </si>
  <si>
    <t>533122231100001208319</t>
  </si>
  <si>
    <t>专门委员会及办公室工作经费</t>
  </si>
  <si>
    <t>533122210000000011061</t>
  </si>
  <si>
    <t>30213</t>
  </si>
  <si>
    <t>维修（护）费</t>
  </si>
  <si>
    <t>预算05-2表</t>
  </si>
  <si>
    <t>单位名称、项目名称</t>
  </si>
  <si>
    <t>项目年度绩效目标</t>
  </si>
  <si>
    <t>一级指标</t>
  </si>
  <si>
    <t>二级指标</t>
  </si>
  <si>
    <t>三级指标</t>
  </si>
  <si>
    <t>指标性质</t>
  </si>
  <si>
    <t>指标值</t>
  </si>
  <si>
    <t>指标属性</t>
  </si>
  <si>
    <t>度量单位</t>
  </si>
  <si>
    <t>指标内容</t>
  </si>
  <si>
    <t>拓展基层群众参与协商渠道，推进政协协商与基层协商的有效衔接，构建“协商在基层”的工作机制。社区政协委员工作室，搭建乡镇、村（社区）协商议事平台，建立“协商在基层”工作制度。</t>
  </si>
  <si>
    <t>产出指标</t>
  </si>
  <si>
    <t>数量指标</t>
  </si>
  <si>
    <t>开展院坝协商、建设文明村寨</t>
  </si>
  <si>
    <t>=</t>
  </si>
  <si>
    <t>定量指标</t>
  </si>
  <si>
    <t>场次</t>
  </si>
  <si>
    <t>开展院坝协商、建设文明村寨空</t>
  </si>
  <si>
    <t>委员活动之家、政协委员之家、社区政协委员工作室</t>
  </si>
  <si>
    <t>个</t>
  </si>
  <si>
    <t>9个乡镇成立委员活动之家、政协委员之家、社区政协委员工作室</t>
  </si>
  <si>
    <t>时效指标</t>
  </si>
  <si>
    <t>按时完成</t>
  </si>
  <si>
    <t>2025年12月</t>
  </si>
  <si>
    <t>定性指标</t>
  </si>
  <si>
    <t>年</t>
  </si>
  <si>
    <t>计划年度工作要点，年初实施，9个乡镇年底以前完成此项工作</t>
  </si>
  <si>
    <t>效益指标</t>
  </si>
  <si>
    <t>社会效益</t>
  </si>
  <si>
    <t>通过成立委员活动之家、委员之家、工作室，搭建好委员履职平台，通过开展院坝协商，解决群众急难愁盼问题。</t>
  </si>
  <si>
    <t>效果明显</t>
  </si>
  <si>
    <t>长期</t>
  </si>
  <si>
    <t>通过成立委员活动之家、委员之家、工作室，搭建好委员履职平台</t>
  </si>
  <si>
    <t>满意度指标</t>
  </si>
  <si>
    <t>服务对象满意度</t>
  </si>
  <si>
    <t>了解民生关注问题，解决民生难题，提高群众满意度</t>
  </si>
  <si>
    <t>90</t>
  </si>
  <si>
    <t>%</t>
  </si>
  <si>
    <t>根据《中国人民政治协商会议章程》第五章，地方委员会第五十四条规定：召开中国人民政治协商会议梁河县委员会第十六届四次全体会议一次。</t>
  </si>
  <si>
    <t>会议人次</t>
  </si>
  <si>
    <t>&lt;=</t>
  </si>
  <si>
    <t>393</t>
  </si>
  <si>
    <t>人次</t>
  </si>
  <si>
    <t>反映预算部门（单位）组织开展各类会议的参与人次。</t>
  </si>
  <si>
    <t>会议天数</t>
  </si>
  <si>
    <t>天</t>
  </si>
  <si>
    <t>反映预算部门（单位）组织开展各类会议的总天数。</t>
  </si>
  <si>
    <t>完成时间</t>
  </si>
  <si>
    <t>月</t>
  </si>
  <si>
    <t>全体会议各项经费支出</t>
  </si>
  <si>
    <t>可持续影响</t>
  </si>
  <si>
    <t>服务好全会工作，为委员提供平台</t>
  </si>
  <si>
    <t>'长期</t>
  </si>
  <si>
    <t>建言献策，为基层提好提案，解决基层民生问题</t>
  </si>
  <si>
    <t>参会人员满意度</t>
  </si>
  <si>
    <t>&gt;=</t>
  </si>
  <si>
    <t>反映参会人员对会议开展的满意度。参会人员满意度=（参会满意人数/问卷调查人数）*100%</t>
  </si>
  <si>
    <t>充分发挥政协委员的主体作用，年度安排部分政协委员学习，订阅报刊，提高履职能力和水平，组织委员参加履职方面的活动，预算资金36万元。</t>
  </si>
  <si>
    <t>为委员订阅报刊</t>
  </si>
  <si>
    <t>177</t>
  </si>
  <si>
    <t>份</t>
  </si>
  <si>
    <t>提高委员履行能力，加强委员学习</t>
  </si>
  <si>
    <t>根据年度工作安排，开展各界别委员活动</t>
  </si>
  <si>
    <t>次</t>
  </si>
  <si>
    <t>加强委员之间的活动交流，提高委员履职能力</t>
  </si>
  <si>
    <t>按照年度工作计划，开展完成相关工作</t>
  </si>
  <si>
    <t>通过各项工作的开展，提高委员履职能力，为基层提好提案，解决实际问题</t>
  </si>
  <si>
    <t>提高履职能力，为基层提好提案，解决实际问题</t>
  </si>
  <si>
    <t>提升委员履职能力，委员满意度</t>
  </si>
  <si>
    <t>2025年根据全会委员提案，通过常委会决定办理重点提案20个。</t>
  </si>
  <si>
    <t>办理全会期间委员提案</t>
  </si>
  <si>
    <t>关注民生问题，解决民生困难</t>
  </si>
  <si>
    <t>质量指标</t>
  </si>
  <si>
    <t>根据委员提案要求，落实解决提案的办理质量</t>
  </si>
  <si>
    <t>解决民生困难，提高提案办理质量</t>
  </si>
  <si>
    <t>按时完成委员年度所提提案的办理</t>
  </si>
  <si>
    <t>解决民生困难，按时完成</t>
  </si>
  <si>
    <t>办理好提案，为基层解决基本的困难</t>
  </si>
  <si>
    <t>基层群众满意度</t>
  </si>
  <si>
    <t>接受社会监督，提高群众满意度</t>
  </si>
  <si>
    <t>做好内外交流交往横向纵向学习交流工作，争取全国各地关心、支持我县改革与发展、经贸科教文化交流，促进经济社会发展，预算资金10万元。</t>
  </si>
  <si>
    <t>严格按照接待标准，控制经费支出，接待批次</t>
  </si>
  <si>
    <t>30</t>
  </si>
  <si>
    <t>批次</t>
  </si>
  <si>
    <t>本年度完成</t>
  </si>
  <si>
    <t>完成内外交流交往联谊工作</t>
  </si>
  <si>
    <t>通过交流交往学习，促进地方经济发展</t>
  </si>
  <si>
    <t>促进地方经济发展</t>
  </si>
  <si>
    <t>提高内外交流交往人员的满意度</t>
  </si>
  <si>
    <t>内外交流交往人员的满意度</t>
  </si>
  <si>
    <t>建立健全委员履职学习培训制度，强化委员学习培训，着力提升委员履职能力和水平。根据年度常委会工作安排，组织本届委员外出学习培训1期，预算经费280000.00元</t>
  </si>
  <si>
    <t>组织培训期数</t>
  </si>
  <si>
    <t>1.00</t>
  </si>
  <si>
    <t>期</t>
  </si>
  <si>
    <t>反映预算部门（单位）组织开展各类培训的期数。</t>
  </si>
  <si>
    <t>培训参加人次</t>
  </si>
  <si>
    <t>60</t>
  </si>
  <si>
    <t>反映预算部门（单位）组织开展各类培训的人次。</t>
  </si>
  <si>
    <t>根据年度工作安排，按时完成培训工作。</t>
  </si>
  <si>
    <t>强化委员学习，提升委员履职能力和水平</t>
  </si>
  <si>
    <t>反映预算部门（单位）组织开展各类培训后参训人员在今后履职工作中影响力。</t>
  </si>
  <si>
    <t>参训人员满意度</t>
  </si>
  <si>
    <t>反映参训人员对培训内容、讲师授课、课程设置和培训效果等的满意度。
参训人员满意度=（对培训整体满意的参训人数/参训总人数）*100%</t>
  </si>
  <si>
    <t>广泛宣传人民政协履行职能、开展工作的情况，推动全社会了解和关心政协工作，不断创新宣传方式和手段，以编发政协工作专刊，举办政协工作论坛等，搞好政协宣传工作。做好《梁河少数民族建筑风貌及古迹名录》编撰工作，支出《政协梁河县第十五届委员会委员风采录》《梁河政协志》《梁河政协》期刊2期等印刷费用的支出,预算经费150000元。</t>
  </si>
  <si>
    <t>《梁河少数民族建筑风貌及古迹名录》编撰</t>
  </si>
  <si>
    <t>本</t>
  </si>
  <si>
    <t>根据年度常委会工作安排</t>
  </si>
  <si>
    <t>《梁河政协》期刊</t>
  </si>
  <si>
    <t>2.00</t>
  </si>
  <si>
    <t>根据单位文史学习委出版书物预算</t>
  </si>
  <si>
    <t>计划完成时间</t>
  </si>
  <si>
    <t>预计在2025年年底以前完成</t>
  </si>
  <si>
    <t>出版宣传材料、文史书物，存史资政</t>
  </si>
  <si>
    <t>社会公众满意度</t>
  </si>
  <si>
    <t>公众对宣传的满意程度。</t>
  </si>
  <si>
    <t>充分发挥政协专门委员会的基础性作用，年度安排各委室开展调研、视察、协商、评议、督办重点提案、出好书，预算资金12万元。</t>
  </si>
  <si>
    <t>文史和文化学习委员会出好书</t>
  </si>
  <si>
    <t>项</t>
  </si>
  <si>
    <t>《梁河少数民族建筑风貌及古迹名录》编撰、《梁河政协》期刊2期</t>
  </si>
  <si>
    <t>开展调研</t>
  </si>
  <si>
    <t>开展协商、调研、视察</t>
  </si>
  <si>
    <t>指定时间内完成各项工作</t>
  </si>
  <si>
    <t>根据年度工作安排，年初各个委室开展本委室调研、协商等工作，在指定时间内完成各项工作</t>
  </si>
  <si>
    <t>通过开展调研、协商、视察等工作，形成报告报县委、县政府，解决社会民生难题</t>
  </si>
  <si>
    <t>效果显著</t>
  </si>
  <si>
    <t>通过开展调研、协商工作，形成报告报县委、县政府，解决社会民生难题</t>
  </si>
  <si>
    <t>解决社会民生难题，提高基层群众满意度</t>
  </si>
  <si>
    <t>通过县委、县政府解决社会民生难题，提高人民群众满意度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</si>
  <si>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</si>
  <si>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</si>
  <si>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</si>
  <si>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</si>
  <si>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</si>
  <si>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</si>
  <si>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</si>
  <si>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</si>
  <si>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</si>
  <si>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</si>
  <si>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</si>
  <si>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</si>
  <si>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</si>
  <si>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</si>
  <si>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</si>
  <si>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</si>
  <si>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</si>
  <si>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</si>
  <si>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公务用车加油服务</t>
  </si>
  <si>
    <t>车辆加油、添加燃料服务</t>
  </si>
  <si>
    <t>公务用车维修和保养服务</t>
  </si>
  <si>
    <t>车辆维修和保养服务</t>
  </si>
  <si>
    <t>公务用车保险费</t>
  </si>
  <si>
    <t>机动车保险服务</t>
  </si>
  <si>
    <t>保安服务</t>
  </si>
  <si>
    <t>物业管理服务</t>
  </si>
  <si>
    <t>文史资料印刷费</t>
  </si>
  <si>
    <t>其他印刷服务</t>
  </si>
  <si>
    <t>复印纸采购</t>
  </si>
  <si>
    <t>复印纸</t>
  </si>
  <si>
    <t>办公椅</t>
  </si>
  <si>
    <t>办公桌</t>
  </si>
  <si>
    <t>便携式计算机</t>
  </si>
  <si>
    <t>多功能一体机</t>
  </si>
  <si>
    <t>会议椅</t>
  </si>
  <si>
    <t>会议桌</t>
  </si>
  <si>
    <t>台式计算机</t>
  </si>
  <si>
    <t>文件柜</t>
  </si>
  <si>
    <t>会议材料印制</t>
  </si>
  <si>
    <t>预算08表</t>
  </si>
  <si>
    <t>政府购买服务项目</t>
  </si>
  <si>
    <t>政府购买服务目录</t>
  </si>
  <si>
    <t>公务用车维修保养服务</t>
  </si>
  <si>
    <t>B1101 维修保养服务</t>
  </si>
  <si>
    <t>B1102 物业管理服务</t>
  </si>
  <si>
    <t>印刷和出版服务</t>
  </si>
  <si>
    <t>B1104 印刷和出版服务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</si>
  <si>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</si>
  <si>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</si>
  <si>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</si>
  <si>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</si>
  <si>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</si>
  <si>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</si>
  <si>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</si>
  <si>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</si>
  <si>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</si>
  <si>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</si>
  <si>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</si>
  <si>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</si>
  <si>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</si>
  <si>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</si>
  <si>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</si>
  <si>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</si>
  <si>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</si>
  <si>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</si>
  <si>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</si>
  <si>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</si>
  <si>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</si>
  <si>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</si>
  <si>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</si>
  <si>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</si>
  <si>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</si>
  <si>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</si>
  <si>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</si>
  <si>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说明：本单位无上级转移支付补助支出预算。</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</si>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</sst>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xf numFmtId="49" fontId="4" fillId="0" borderId="9"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J22" sqref="J22"/>
    </sheetView>
  </sheetViews>
  <sheetFormatPr defaultColWidth="10.2857142857143" defaultRowHeight="15" customHeight="1" outlineLevelCol="3"/>
  <cols>
    <col min="1" max="4" width="33.2857142857143" customWidth="1"/>
  </cols>
  <sheetData>
    <row r="1" ht="18.75" customHeight="1" spans="1:4">
      <c r="A1" s="199"/>
      <c r="B1" s="199"/>
      <c r="C1" s="199"/>
      <c r="D1" s="200" t="s">
        <v>0</v>
      </c>
    </row>
    <row r="2" ht="42" customHeight="1" spans="1:4">
      <c r="A2" s="201" t="str">
        <f>"2025"&amp;"年财务收支预算总表"</f>
        <v>2025年财务收支预算总表</v>
      </c>
      <c r="B2" s="201"/>
      <c r="C2" s="201"/>
      <c r="D2" s="201"/>
    </row>
    <row r="3" ht="18.75" customHeight="1" spans="1:4">
      <c r="A3" s="199" t="str">
        <f>"单位名称："&amp;"中国人民政治协商会议梁河县委员会"</f>
        <v>单位名称：中国人民政治协商会议梁河县委员会</v>
      </c>
      <c r="B3" s="199"/>
      <c r="C3" s="202"/>
      <c r="D3" s="200" t="s">
        <v>1</v>
      </c>
    </row>
    <row r="4" ht="18.75" customHeight="1" spans="1:4">
      <c r="A4" s="203" t="s">
        <v>2</v>
      </c>
      <c r="B4" s="203"/>
      <c r="C4" s="203" t="s">
        <v>3</v>
      </c>
      <c r="D4" s="204"/>
    </row>
    <row r="5" ht="18.75" customHeight="1" spans="1:4">
      <c r="A5" s="157" t="s">
        <v>4</v>
      </c>
      <c r="B5" s="157" t="s">
        <v>5</v>
      </c>
      <c r="C5" s="157" t="s">
        <v>6</v>
      </c>
      <c r="D5" s="157" t="s">
        <v>5</v>
      </c>
    </row>
    <row r="6" ht="18.75" customHeight="1" spans="1:4">
      <c r="A6" s="156" t="s">
        <v>7</v>
      </c>
      <c r="B6" s="158">
        <v>7505297.87</v>
      </c>
      <c r="C6" s="156" t="str">
        <f>"一"&amp;"、"&amp;"一般公共服务支出"</f>
        <v>一、一般公共服务支出</v>
      </c>
      <c r="D6" s="158">
        <v>6341233</v>
      </c>
    </row>
    <row r="7" ht="18.75" customHeight="1" spans="1:4">
      <c r="A7" s="156" t="s">
        <v>8</v>
      </c>
      <c r="B7" s="158"/>
      <c r="C7" s="156" t="str">
        <f>"二"&amp;"、"&amp;"社会保障和就业支出"</f>
        <v>二、社会保障和就业支出</v>
      </c>
      <c r="D7" s="158">
        <v>572284.74</v>
      </c>
    </row>
    <row r="8" ht="18.75" customHeight="1" spans="1:4">
      <c r="A8" s="156" t="s">
        <v>9</v>
      </c>
      <c r="B8" s="158"/>
      <c r="C8" s="156" t="str">
        <f>"三"&amp;"、"&amp;"卫生健康支出"</f>
        <v>三、卫生健康支出</v>
      </c>
      <c r="D8" s="158">
        <v>246836.77</v>
      </c>
    </row>
    <row r="9" ht="18.75" customHeight="1" spans="1:4">
      <c r="A9" s="156" t="s">
        <v>10</v>
      </c>
      <c r="B9" s="158"/>
      <c r="C9" s="156" t="str">
        <f>"四"&amp;"、"&amp;"住房保障支出"</f>
        <v>四、住房保障支出</v>
      </c>
      <c r="D9" s="158">
        <v>344943.36</v>
      </c>
    </row>
    <row r="10" ht="18.75" customHeight="1" spans="1:4">
      <c r="A10" s="156" t="s">
        <v>11</v>
      </c>
      <c r="B10" s="158"/>
      <c r="C10" s="156"/>
      <c r="D10" s="158"/>
    </row>
    <row r="11" ht="18.75" customHeight="1" spans="1:4">
      <c r="A11" s="156" t="s">
        <v>12</v>
      </c>
      <c r="B11" s="158"/>
      <c r="C11" s="156"/>
      <c r="D11" s="158"/>
    </row>
    <row r="12" ht="18.75" customHeight="1" spans="1:4">
      <c r="A12" s="156" t="s">
        <v>13</v>
      </c>
      <c r="B12" s="158"/>
      <c r="C12" s="156"/>
      <c r="D12" s="158"/>
    </row>
    <row r="13" ht="18.75" customHeight="1" spans="1:4">
      <c r="A13" s="156" t="s">
        <v>14</v>
      </c>
      <c r="B13" s="158"/>
      <c r="C13" s="156"/>
      <c r="D13" s="158"/>
    </row>
    <row r="14" ht="18.75" customHeight="1" spans="1:4">
      <c r="A14" s="156" t="s">
        <v>15</v>
      </c>
      <c r="B14" s="158"/>
      <c r="C14" s="156"/>
      <c r="D14" s="158"/>
    </row>
    <row r="15" ht="18.75" customHeight="1" spans="1:4">
      <c r="A15" s="156" t="s">
        <v>16</v>
      </c>
      <c r="B15" s="158"/>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7505297.87</v>
      </c>
      <c r="C32" s="156" t="s">
        <v>18</v>
      </c>
      <c r="D32" s="158">
        <v>7505297.87</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7505297.87</v>
      </c>
      <c r="C36" s="156" t="s">
        <v>25</v>
      </c>
      <c r="D36" s="158">
        <v>7505297.87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abSelected="1" workbookViewId="0">
      <selection activeCell="A1" sqref="A1"/>
    </sheetView>
  </sheetViews>
  <sheetFormatPr defaultColWidth="9.14285714285714" defaultRowHeight="14.25" customHeight="1" outlineLevelCol="5"/>
  <cols>
    <col min="1" max="6" width="23.047619047619" customWidth="1"/>
  </cols>
  <sheetData>
    <row r="1" ht="12" customHeight="1" spans="1:6">
      <c r="A1" s="126">
        <v>1</v>
      </c>
      <c r="B1" s="127">
        <v>0</v>
      </c>
      <c r="C1" s="126">
        <v>1</v>
      </c>
      <c r="D1" s="93"/>
      <c r="E1" s="93"/>
      <c r="F1" s="128" t="s">
        <v>452</v>
      </c>
    </row>
    <row r="2" ht="26.25" customHeight="1" spans="1:6">
      <c r="A2" s="129" t="str">
        <f>"2025"&amp;"年政府性基金预算支出预算表"</f>
        <v>2025年政府性基金预算支出预算表</v>
      </c>
      <c r="B2" s="129" t="s">
        <v>453</v>
      </c>
      <c r="C2" s="130"/>
      <c r="D2" s="131"/>
      <c r="E2" s="131"/>
      <c r="F2" s="131"/>
    </row>
    <row r="3" ht="13.5" customHeight="1" spans="1:6">
      <c r="A3" s="132" t="str">
        <f>"单位名称："&amp;"中国人民政治协商会议梁河县委员会"</f>
        <v>单位名称：中国人民政治协商会议梁河县委员会</v>
      </c>
      <c r="B3" s="132" t="s">
        <v>454</v>
      </c>
      <c r="C3" s="133"/>
      <c r="D3" s="93"/>
      <c r="E3" s="93"/>
      <c r="F3" s="128" t="s">
        <v>1</v>
      </c>
    </row>
    <row r="4" ht="19.5" customHeight="1" spans="1:6">
      <c r="A4" s="134" t="s">
        <v>180</v>
      </c>
      <c r="B4" s="135" t="s">
        <v>48</v>
      </c>
      <c r="C4" s="134" t="s">
        <v>49</v>
      </c>
      <c r="D4" s="12" t="s">
        <v>455</v>
      </c>
      <c r="E4" s="13"/>
      <c r="F4" s="14"/>
    </row>
    <row r="5" ht="18.75" customHeight="1" spans="1:6">
      <c r="A5" s="136"/>
      <c r="B5" s="137"/>
      <c r="C5" s="136"/>
      <c r="D5" s="73" t="s">
        <v>30</v>
      </c>
      <c r="E5" s="12" t="s">
        <v>52</v>
      </c>
      <c r="F5" s="73" t="s">
        <v>53</v>
      </c>
    </row>
    <row r="6" ht="18.75" customHeight="1" spans="1:6">
      <c r="A6" s="59"/>
      <c r="B6" s="138"/>
      <c r="C6" s="59"/>
      <c r="D6" s="35"/>
      <c r="E6" s="35"/>
      <c r="F6" s="35"/>
    </row>
    <row r="7" ht="21" customHeight="1" spans="1:6">
      <c r="A7" s="22"/>
      <c r="B7" s="22"/>
      <c r="C7" s="22"/>
      <c r="D7" s="87"/>
      <c r="E7" s="139"/>
      <c r="F7" s="139"/>
    </row>
    <row r="8" ht="21" customHeight="1" spans="1:6">
      <c r="A8" s="22"/>
      <c r="B8" s="22"/>
      <c r="C8" s="22"/>
      <c r="D8" s="140"/>
      <c r="E8" s="141"/>
      <c r="F8" s="141"/>
    </row>
    <row r="9" ht="18.75" customHeight="1" spans="1:6">
      <c r="A9" s="142" t="s">
        <v>456</v>
      </c>
      <c r="B9" s="142" t="s">
        <v>456</v>
      </c>
      <c r="C9" s="143" t="s">
        <v>456</v>
      </c>
      <c r="D9" s="87"/>
      <c r="E9" s="139"/>
      <c r="F9" s="139"/>
    </row>
    <row r="10" ht="18.75" customHeight="1" spans="1:6">
      <c r="A10" s="144" t="s">
        <v>457</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Q25"/>
  <sheetViews>
    <sheetView showZeros="0" topLeftCell="A5" workbookViewId="0">
      <selection activeCell="H15" sqref="H15:H2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6"/>
      <c r="P1" s="116"/>
      <c r="Q1" s="102" t="s">
        <v>458</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"单位名称："&amp;"中国人民政治协商会议梁河县委员会"</f>
        <v>单位名称：中国人民政治协商会议梁河县委员会</v>
      </c>
      <c r="B3" s="32"/>
      <c r="C3" s="32"/>
      <c r="D3" s="32"/>
      <c r="E3" s="32"/>
      <c r="F3" s="32"/>
      <c r="G3" s="32"/>
      <c r="H3" s="32"/>
      <c r="I3" s="32"/>
      <c r="J3" s="32"/>
      <c r="K3" s="1"/>
      <c r="L3" s="1"/>
      <c r="M3" s="1"/>
      <c r="N3" s="1"/>
      <c r="O3" s="118"/>
      <c r="P3" s="118"/>
      <c r="Q3" s="125" t="s">
        <v>27</v>
      </c>
    </row>
    <row r="4" ht="15.75" customHeight="1" spans="1:17">
      <c r="A4" s="11" t="s">
        <v>459</v>
      </c>
      <c r="B4" s="105" t="s">
        <v>460</v>
      </c>
      <c r="C4" s="105" t="s">
        <v>461</v>
      </c>
      <c r="D4" s="105" t="s">
        <v>462</v>
      </c>
      <c r="E4" s="105" t="s">
        <v>463</v>
      </c>
      <c r="F4" s="105" t="s">
        <v>464</v>
      </c>
      <c r="G4" s="48" t="s">
        <v>187</v>
      </c>
      <c r="H4" s="48"/>
      <c r="I4" s="48"/>
      <c r="J4" s="48"/>
      <c r="K4" s="119"/>
      <c r="L4" s="48"/>
      <c r="M4" s="48"/>
      <c r="N4" s="48"/>
      <c r="O4" s="76"/>
      <c r="P4" s="119"/>
      <c r="Q4" s="49"/>
    </row>
    <row r="5" ht="17.25" customHeight="1" spans="1:17">
      <c r="A5" s="16"/>
      <c r="B5" s="106"/>
      <c r="C5" s="106"/>
      <c r="D5" s="106"/>
      <c r="E5" s="106"/>
      <c r="F5" s="106"/>
      <c r="G5" s="106" t="s">
        <v>30</v>
      </c>
      <c r="H5" s="106" t="s">
        <v>34</v>
      </c>
      <c r="I5" s="106" t="s">
        <v>465</v>
      </c>
      <c r="J5" s="106" t="s">
        <v>466</v>
      </c>
      <c r="K5" s="120" t="s">
        <v>467</v>
      </c>
      <c r="L5" s="121" t="s">
        <v>468</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469</v>
      </c>
      <c r="O6" s="33" t="s">
        <v>42</v>
      </c>
      <c r="P6" s="124" t="s">
        <v>43</v>
      </c>
      <c r="Q6" s="107" t="s">
        <v>44</v>
      </c>
    </row>
    <row r="7" ht="15" hidden="1" customHeight="1" spans="1:17">
      <c r="A7" s="77">
        <v>1</v>
      </c>
      <c r="B7" s="108">
        <v>2</v>
      </c>
      <c r="C7" s="108">
        <v>3</v>
      </c>
      <c r="D7" s="108">
        <v>4</v>
      </c>
      <c r="E7" s="108">
        <v>5</v>
      </c>
      <c r="F7" s="108">
        <v>6</v>
      </c>
      <c r="G7" s="81">
        <v>7</v>
      </c>
      <c r="H7" s="81">
        <v>8</v>
      </c>
      <c r="I7" s="81">
        <v>9</v>
      </c>
      <c r="J7" s="81">
        <v>10</v>
      </c>
      <c r="K7" s="81">
        <v>11</v>
      </c>
      <c r="L7" s="81">
        <v>12</v>
      </c>
      <c r="M7" s="81">
        <v>13</v>
      </c>
      <c r="N7" s="81">
        <v>14</v>
      </c>
      <c r="O7" s="81">
        <v>15</v>
      </c>
      <c r="P7" s="81">
        <v>16</v>
      </c>
      <c r="Q7" s="81">
        <v>17</v>
      </c>
    </row>
    <row r="8" ht="52.5" hidden="1" customHeight="1" spans="1:17">
      <c r="A8" s="109" t="s">
        <v>46</v>
      </c>
      <c r="B8" s="110"/>
      <c r="C8" s="110"/>
      <c r="D8" s="111"/>
      <c r="E8" s="112"/>
      <c r="F8" s="23">
        <v>303580</v>
      </c>
      <c r="G8" s="23">
        <v>348580</v>
      </c>
      <c r="H8" s="23">
        <v>348580</v>
      </c>
      <c r="I8" s="23"/>
      <c r="J8" s="23"/>
      <c r="K8" s="23"/>
      <c r="L8" s="23"/>
      <c r="M8" s="23"/>
      <c r="N8" s="23"/>
      <c r="O8" s="23"/>
      <c r="P8" s="23"/>
      <c r="Q8" s="23"/>
    </row>
    <row r="9" ht="52.5" hidden="1" customHeight="1" spans="1:17">
      <c r="A9" s="113" t="s">
        <v>46</v>
      </c>
      <c r="B9" s="110"/>
      <c r="C9" s="110"/>
      <c r="D9" s="111"/>
      <c r="E9" s="112"/>
      <c r="F9" s="23">
        <v>303580</v>
      </c>
      <c r="G9" s="23">
        <v>348580</v>
      </c>
      <c r="H9" s="23">
        <v>348580</v>
      </c>
      <c r="I9" s="23"/>
      <c r="J9" s="23"/>
      <c r="K9" s="23"/>
      <c r="L9" s="23"/>
      <c r="M9" s="23"/>
      <c r="N9" s="23"/>
      <c r="O9" s="23"/>
      <c r="P9" s="23"/>
      <c r="Q9" s="23"/>
    </row>
    <row r="10" ht="52.5" hidden="1" customHeight="1" spans="1:17">
      <c r="A10" s="109" t="str">
        <f t="shared" ref="A10:A13" si="0">"     "&amp;"政协委员活动经费"</f>
        <v>     政协委员活动经费</v>
      </c>
      <c r="B10" s="110" t="s">
        <v>470</v>
      </c>
      <c r="C10" s="110" t="s">
        <v>471</v>
      </c>
      <c r="D10" s="111" t="s">
        <v>441</v>
      </c>
      <c r="E10" s="112">
        <v>1</v>
      </c>
      <c r="F10" s="23"/>
      <c r="G10" s="23">
        <v>24800</v>
      </c>
      <c r="H10" s="23">
        <v>24800</v>
      </c>
      <c r="I10" s="23"/>
      <c r="J10" s="23"/>
      <c r="K10" s="23"/>
      <c r="L10" s="23"/>
      <c r="M10" s="23"/>
      <c r="N10" s="23"/>
      <c r="O10" s="23"/>
      <c r="P10" s="23"/>
      <c r="Q10" s="23"/>
    </row>
    <row r="11" ht="52.5" hidden="1" customHeight="1" spans="1:17">
      <c r="A11" s="109" t="str">
        <f t="shared" si="0"/>
        <v>     政协委员活动经费</v>
      </c>
      <c r="B11" s="110" t="s">
        <v>472</v>
      </c>
      <c r="C11" s="110" t="s">
        <v>473</v>
      </c>
      <c r="D11" s="111" t="s">
        <v>441</v>
      </c>
      <c r="E11" s="112">
        <v>1</v>
      </c>
      <c r="F11" s="23"/>
      <c r="G11" s="23">
        <v>13000</v>
      </c>
      <c r="H11" s="23">
        <v>13000</v>
      </c>
      <c r="I11" s="23"/>
      <c r="J11" s="23"/>
      <c r="K11" s="23"/>
      <c r="L11" s="23"/>
      <c r="M11" s="23"/>
      <c r="N11" s="23"/>
      <c r="O11" s="23"/>
      <c r="P11" s="23"/>
      <c r="Q11" s="23"/>
    </row>
    <row r="12" ht="52.5" hidden="1" customHeight="1" spans="1:17">
      <c r="A12" s="109" t="str">
        <f t="shared" si="0"/>
        <v>     政协委员活动经费</v>
      </c>
      <c r="B12" s="110" t="s">
        <v>474</v>
      </c>
      <c r="C12" s="110" t="s">
        <v>475</v>
      </c>
      <c r="D12" s="111" t="s">
        <v>441</v>
      </c>
      <c r="E12" s="112">
        <v>1</v>
      </c>
      <c r="F12" s="23"/>
      <c r="G12" s="23">
        <v>7200</v>
      </c>
      <c r="H12" s="23">
        <v>7200</v>
      </c>
      <c r="I12" s="23"/>
      <c r="J12" s="23"/>
      <c r="K12" s="23"/>
      <c r="L12" s="23"/>
      <c r="M12" s="23"/>
      <c r="N12" s="23"/>
      <c r="O12" s="23"/>
      <c r="P12" s="23"/>
      <c r="Q12" s="23"/>
    </row>
    <row r="13" ht="52.5" hidden="1" customHeight="1" spans="1:17">
      <c r="A13" s="109" t="str">
        <f t="shared" si="0"/>
        <v>     政协委员活动经费</v>
      </c>
      <c r="B13" s="110" t="s">
        <v>476</v>
      </c>
      <c r="C13" s="110" t="s">
        <v>477</v>
      </c>
      <c r="D13" s="111" t="s">
        <v>441</v>
      </c>
      <c r="E13" s="112">
        <v>1</v>
      </c>
      <c r="F13" s="23">
        <v>63600</v>
      </c>
      <c r="G13" s="23">
        <v>63600</v>
      </c>
      <c r="H13" s="23">
        <v>63600</v>
      </c>
      <c r="I13" s="23"/>
      <c r="J13" s="23"/>
      <c r="K13" s="23"/>
      <c r="L13" s="23"/>
      <c r="M13" s="23"/>
      <c r="N13" s="23"/>
      <c r="O13" s="23"/>
      <c r="P13" s="23"/>
      <c r="Q13" s="23"/>
    </row>
    <row r="14" ht="52.5" hidden="1" customHeight="1" spans="1:17">
      <c r="A14" s="109" t="str">
        <f>"     "&amp;"文史资料编撰及宣传经费"</f>
        <v>     文史资料编撰及宣传经费</v>
      </c>
      <c r="B14" s="110" t="s">
        <v>478</v>
      </c>
      <c r="C14" s="110" t="s">
        <v>479</v>
      </c>
      <c r="D14" s="111" t="s">
        <v>441</v>
      </c>
      <c r="E14" s="112">
        <v>1</v>
      </c>
      <c r="F14" s="23">
        <v>130000</v>
      </c>
      <c r="G14" s="23">
        <v>130000</v>
      </c>
      <c r="H14" s="23">
        <v>130000</v>
      </c>
      <c r="I14" s="23"/>
      <c r="J14" s="23"/>
      <c r="K14" s="23"/>
      <c r="L14" s="23"/>
      <c r="M14" s="23"/>
      <c r="N14" s="23"/>
      <c r="O14" s="23"/>
      <c r="P14" s="23"/>
      <c r="Q14" s="23"/>
    </row>
    <row r="15" ht="52.5" customHeight="1" spans="1:17">
      <c r="A15" s="109" t="str">
        <f>"     "&amp;"专门委员会及办公室工作经费"</f>
        <v>     专门委员会及办公室工作经费</v>
      </c>
      <c r="B15" s="110" t="s">
        <v>480</v>
      </c>
      <c r="C15" s="110" t="s">
        <v>481</v>
      </c>
      <c r="D15" s="111" t="s">
        <v>441</v>
      </c>
      <c r="E15" s="112">
        <v>1</v>
      </c>
      <c r="F15" s="23">
        <v>10000</v>
      </c>
      <c r="G15" s="23">
        <v>10000</v>
      </c>
      <c r="H15" s="23">
        <v>10000</v>
      </c>
      <c r="I15" s="23"/>
      <c r="J15" s="23"/>
      <c r="K15" s="23"/>
      <c r="L15" s="23"/>
      <c r="M15" s="23"/>
      <c r="N15" s="23"/>
      <c r="O15" s="23"/>
      <c r="P15" s="23"/>
      <c r="Q15" s="23"/>
    </row>
    <row r="16" ht="52.5" customHeight="1" spans="1:17">
      <c r="A16" s="109" t="str">
        <f t="shared" ref="A16:A23" si="1">"     "&amp;"委员协商在基层工作经费"</f>
        <v>     委员协商在基层工作经费</v>
      </c>
      <c r="B16" s="110" t="s">
        <v>482</v>
      </c>
      <c r="C16" s="110" t="s">
        <v>482</v>
      </c>
      <c r="D16" s="111" t="s">
        <v>441</v>
      </c>
      <c r="E16" s="112">
        <v>1</v>
      </c>
      <c r="F16" s="23">
        <v>1200</v>
      </c>
      <c r="G16" s="23">
        <v>1200</v>
      </c>
      <c r="H16" s="23">
        <v>1200</v>
      </c>
      <c r="I16" s="23"/>
      <c r="J16" s="23"/>
      <c r="K16" s="23"/>
      <c r="L16" s="23"/>
      <c r="M16" s="23"/>
      <c r="N16" s="23"/>
      <c r="O16" s="23"/>
      <c r="P16" s="23"/>
      <c r="Q16" s="23"/>
    </row>
    <row r="17" ht="52.5" customHeight="1" spans="1:17">
      <c r="A17" s="109" t="str">
        <f t="shared" si="1"/>
        <v>     委员协商在基层工作经费</v>
      </c>
      <c r="B17" s="110" t="s">
        <v>483</v>
      </c>
      <c r="C17" s="110" t="s">
        <v>483</v>
      </c>
      <c r="D17" s="111" t="s">
        <v>441</v>
      </c>
      <c r="E17" s="112">
        <v>1</v>
      </c>
      <c r="F17" s="23">
        <v>2400</v>
      </c>
      <c r="G17" s="23">
        <v>2400</v>
      </c>
      <c r="H17" s="23">
        <v>2400</v>
      </c>
      <c r="I17" s="23"/>
      <c r="J17" s="23"/>
      <c r="K17" s="23"/>
      <c r="L17" s="23"/>
      <c r="M17" s="23"/>
      <c r="N17" s="23"/>
      <c r="O17" s="23"/>
      <c r="P17" s="23"/>
      <c r="Q17" s="23"/>
    </row>
    <row r="18" ht="52.5" customHeight="1" spans="1:17">
      <c r="A18" s="109" t="str">
        <f t="shared" si="1"/>
        <v>     委员协商在基层工作经费</v>
      </c>
      <c r="B18" s="110" t="s">
        <v>484</v>
      </c>
      <c r="C18" s="110" t="s">
        <v>484</v>
      </c>
      <c r="D18" s="111" t="s">
        <v>441</v>
      </c>
      <c r="E18" s="112">
        <v>1</v>
      </c>
      <c r="F18" s="23">
        <v>11200</v>
      </c>
      <c r="G18" s="23">
        <v>11200</v>
      </c>
      <c r="H18" s="23">
        <v>11200</v>
      </c>
      <c r="I18" s="23"/>
      <c r="J18" s="23"/>
      <c r="K18" s="23"/>
      <c r="L18" s="23"/>
      <c r="M18" s="23"/>
      <c r="N18" s="23"/>
      <c r="O18" s="23"/>
      <c r="P18" s="23"/>
      <c r="Q18" s="23"/>
    </row>
    <row r="19" ht="52.5" customHeight="1" spans="1:17">
      <c r="A19" s="109" t="str">
        <f t="shared" si="1"/>
        <v>     委员协商在基层工作经费</v>
      </c>
      <c r="B19" s="110" t="s">
        <v>485</v>
      </c>
      <c r="C19" s="110" t="s">
        <v>485</v>
      </c>
      <c r="D19" s="111" t="s">
        <v>441</v>
      </c>
      <c r="E19" s="112">
        <v>1</v>
      </c>
      <c r="F19" s="23">
        <v>2400</v>
      </c>
      <c r="G19" s="23">
        <v>2400</v>
      </c>
      <c r="H19" s="23">
        <v>2400</v>
      </c>
      <c r="I19" s="23"/>
      <c r="J19" s="23"/>
      <c r="K19" s="23"/>
      <c r="L19" s="23"/>
      <c r="M19" s="23"/>
      <c r="N19" s="23"/>
      <c r="O19" s="23"/>
      <c r="P19" s="23"/>
      <c r="Q19" s="23"/>
    </row>
    <row r="20" ht="52.5" customHeight="1" spans="1:17">
      <c r="A20" s="109" t="str">
        <f t="shared" si="1"/>
        <v>     委员协商在基层工作经费</v>
      </c>
      <c r="B20" s="110" t="s">
        <v>486</v>
      </c>
      <c r="C20" s="110" t="s">
        <v>486</v>
      </c>
      <c r="D20" s="111" t="s">
        <v>441</v>
      </c>
      <c r="E20" s="112">
        <v>1</v>
      </c>
      <c r="F20" s="23">
        <v>720</v>
      </c>
      <c r="G20" s="23">
        <v>720</v>
      </c>
      <c r="H20" s="23">
        <v>720</v>
      </c>
      <c r="I20" s="23"/>
      <c r="J20" s="23"/>
      <c r="K20" s="23"/>
      <c r="L20" s="23"/>
      <c r="M20" s="23"/>
      <c r="N20" s="23"/>
      <c r="O20" s="23"/>
      <c r="P20" s="23"/>
      <c r="Q20" s="23"/>
    </row>
    <row r="21" ht="52.5" customHeight="1" spans="1:17">
      <c r="A21" s="109" t="str">
        <f t="shared" si="1"/>
        <v>     委员协商在基层工作经费</v>
      </c>
      <c r="B21" s="110" t="s">
        <v>487</v>
      </c>
      <c r="C21" s="110" t="s">
        <v>487</v>
      </c>
      <c r="D21" s="111" t="s">
        <v>441</v>
      </c>
      <c r="E21" s="112">
        <v>1</v>
      </c>
      <c r="F21" s="23">
        <v>560</v>
      </c>
      <c r="G21" s="23">
        <v>560</v>
      </c>
      <c r="H21" s="23">
        <v>560</v>
      </c>
      <c r="I21" s="23"/>
      <c r="J21" s="23"/>
      <c r="K21" s="23"/>
      <c r="L21" s="23"/>
      <c r="M21" s="23"/>
      <c r="N21" s="23"/>
      <c r="O21" s="23"/>
      <c r="P21" s="23"/>
      <c r="Q21" s="23"/>
    </row>
    <row r="22" ht="52.5" customHeight="1" spans="1:17">
      <c r="A22" s="109" t="str">
        <f t="shared" si="1"/>
        <v>     委员协商在基层工作经费</v>
      </c>
      <c r="B22" s="110" t="s">
        <v>488</v>
      </c>
      <c r="C22" s="110" t="s">
        <v>488</v>
      </c>
      <c r="D22" s="111" t="s">
        <v>441</v>
      </c>
      <c r="E22" s="112">
        <v>1</v>
      </c>
      <c r="F22" s="23">
        <v>5200</v>
      </c>
      <c r="G22" s="23">
        <v>5200</v>
      </c>
      <c r="H22" s="23">
        <v>5200</v>
      </c>
      <c r="I22" s="23"/>
      <c r="J22" s="23"/>
      <c r="K22" s="23"/>
      <c r="L22" s="23"/>
      <c r="M22" s="23"/>
      <c r="N22" s="23"/>
      <c r="O22" s="23"/>
      <c r="P22" s="23"/>
      <c r="Q22" s="23"/>
    </row>
    <row r="23" ht="52.5" customHeight="1" spans="1:17">
      <c r="A23" s="109" t="str">
        <f t="shared" si="1"/>
        <v>     委员协商在基层工作经费</v>
      </c>
      <c r="B23" s="110" t="s">
        <v>489</v>
      </c>
      <c r="C23" s="110" t="s">
        <v>489</v>
      </c>
      <c r="D23" s="111" t="s">
        <v>441</v>
      </c>
      <c r="E23" s="112">
        <v>1</v>
      </c>
      <c r="F23" s="23">
        <v>6300</v>
      </c>
      <c r="G23" s="23">
        <v>6300</v>
      </c>
      <c r="H23" s="23">
        <v>6300</v>
      </c>
      <c r="I23" s="23"/>
      <c r="J23" s="23"/>
      <c r="K23" s="23"/>
      <c r="L23" s="23"/>
      <c r="M23" s="23"/>
      <c r="N23" s="23"/>
      <c r="O23" s="23"/>
      <c r="P23" s="23"/>
      <c r="Q23" s="23"/>
    </row>
    <row r="24" ht="52.5" hidden="1" customHeight="1" spans="1:17">
      <c r="A24" s="109" t="str">
        <f>"     "&amp;"政协梁河县委员会全体会议经费"</f>
        <v>     政协梁河县委员会全体会议经费</v>
      </c>
      <c r="B24" s="110" t="s">
        <v>490</v>
      </c>
      <c r="C24" s="110" t="s">
        <v>479</v>
      </c>
      <c r="D24" s="111" t="s">
        <v>441</v>
      </c>
      <c r="E24" s="112">
        <v>1</v>
      </c>
      <c r="F24" s="23">
        <v>70000</v>
      </c>
      <c r="G24" s="23">
        <v>70000</v>
      </c>
      <c r="H24" s="23">
        <v>70000</v>
      </c>
      <c r="I24" s="23"/>
      <c r="J24" s="23"/>
      <c r="K24" s="23"/>
      <c r="L24" s="23"/>
      <c r="M24" s="23"/>
      <c r="N24" s="23"/>
      <c r="O24" s="23"/>
      <c r="P24" s="23"/>
      <c r="Q24" s="23"/>
    </row>
    <row r="25" ht="30" hidden="1" customHeight="1" spans="1:17">
      <c r="A25" s="114" t="s">
        <v>456</v>
      </c>
      <c r="B25" s="115"/>
      <c r="C25" s="115"/>
      <c r="D25" s="115"/>
      <c r="E25" s="112"/>
      <c r="F25" s="23">
        <v>303580</v>
      </c>
      <c r="G25" s="23">
        <v>348580</v>
      </c>
      <c r="H25" s="23">
        <v>348580</v>
      </c>
      <c r="I25" s="23"/>
      <c r="J25" s="23"/>
      <c r="K25" s="23"/>
      <c r="L25" s="23"/>
      <c r="M25" s="23"/>
      <c r="N25" s="23"/>
      <c r="O25" s="23"/>
      <c r="P25" s="23"/>
      <c r="Q25" s="23"/>
    </row>
  </sheetData>
  <autoFilter xmlns:etc="http://www.wps.cn/officeDocument/2017/etCustomData" ref="A6:Q25" etc:filterBottomFollowUsedRange="0">
    <filterColumn colId="2">
      <filters>
        <filter val="办公椅"/>
        <filter val="会议椅"/>
        <filter val="复印纸"/>
        <filter val="便携式计算机"/>
        <filter val="台式计算机"/>
        <filter val="多功能一体机"/>
        <filter val="办公桌"/>
        <filter val="会议桌"/>
        <filter val="文件柜"/>
      </filters>
    </filterColumn>
    <extLst/>
  </autoFilter>
  <mergeCells count="16">
    <mergeCell ref="A2:Q2"/>
    <mergeCell ref="A3:F3"/>
    <mergeCell ref="G4:Q4"/>
    <mergeCell ref="L5:Q5"/>
    <mergeCell ref="A25:E2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4"/>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5"/>
      <c r="I1" s="1"/>
      <c r="J1" s="1"/>
      <c r="K1" s="95"/>
      <c r="L1" s="1"/>
      <c r="M1" s="100"/>
      <c r="N1" s="100" t="s">
        <v>491</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"单位名称："&amp;"中国人民政治协商会议梁河县委员会"</f>
        <v>单位名称：中国人民政治协商会议梁河县委员会</v>
      </c>
      <c r="B3" s="32"/>
      <c r="C3" s="32"/>
      <c r="D3" s="32"/>
      <c r="E3" s="32"/>
      <c r="F3" s="32"/>
      <c r="G3" s="32"/>
      <c r="H3" s="95"/>
      <c r="I3" s="1"/>
      <c r="J3" s="1"/>
      <c r="K3" s="95"/>
      <c r="L3" s="1"/>
      <c r="M3" s="101"/>
      <c r="N3" s="102" t="s">
        <v>27</v>
      </c>
    </row>
    <row r="4" ht="15.75" customHeight="1" spans="1:14">
      <c r="A4" s="11" t="s">
        <v>459</v>
      </c>
      <c r="B4" s="11" t="s">
        <v>492</v>
      </c>
      <c r="C4" s="11" t="s">
        <v>493</v>
      </c>
      <c r="D4" s="12" t="s">
        <v>187</v>
      </c>
      <c r="E4" s="13"/>
      <c r="F4" s="13"/>
      <c r="G4" s="13"/>
      <c r="H4" s="13"/>
      <c r="I4" s="13"/>
      <c r="J4" s="13"/>
      <c r="K4" s="13"/>
      <c r="L4" s="13"/>
      <c r="M4" s="13"/>
      <c r="N4" s="14"/>
    </row>
    <row r="5" ht="17.25" customHeight="1" spans="1:14">
      <c r="A5" s="16"/>
      <c r="B5" s="16"/>
      <c r="C5" s="16"/>
      <c r="D5" s="78" t="s">
        <v>30</v>
      </c>
      <c r="E5" s="11" t="s">
        <v>34</v>
      </c>
      <c r="F5" s="11" t="s">
        <v>465</v>
      </c>
      <c r="G5" s="11" t="s">
        <v>466</v>
      </c>
      <c r="H5" s="11" t="s">
        <v>467</v>
      </c>
      <c r="I5" s="12" t="s">
        <v>468</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t="s">
        <v>46</v>
      </c>
      <c r="B8" s="96"/>
      <c r="C8" s="96"/>
      <c r="D8" s="23">
        <v>276600</v>
      </c>
      <c r="E8" s="23">
        <v>276600</v>
      </c>
      <c r="F8" s="23"/>
      <c r="G8" s="23"/>
      <c r="H8" s="23"/>
      <c r="I8" s="23"/>
      <c r="J8" s="23"/>
      <c r="K8" s="23"/>
      <c r="L8" s="23"/>
      <c r="M8" s="23"/>
      <c r="N8" s="23"/>
    </row>
    <row r="9" ht="52.5" customHeight="1" spans="1:14">
      <c r="A9" s="97" t="s">
        <v>46</v>
      </c>
      <c r="B9" s="98"/>
      <c r="C9" s="98"/>
      <c r="D9" s="23">
        <v>276600</v>
      </c>
      <c r="E9" s="23">
        <v>276600</v>
      </c>
      <c r="F9" s="23"/>
      <c r="G9" s="23"/>
      <c r="H9" s="23"/>
      <c r="I9" s="23"/>
      <c r="J9" s="23"/>
      <c r="K9" s="23"/>
      <c r="L9" s="23"/>
      <c r="M9" s="23"/>
      <c r="N9" s="23"/>
    </row>
    <row r="10" ht="52.5" customHeight="1" spans="1:14">
      <c r="A10" s="98" t="str">
        <f t="shared" ref="A10:A11" si="0">"     "&amp;"政协委员活动经费"</f>
        <v>     政协委员活动经费</v>
      </c>
      <c r="B10" s="98" t="s">
        <v>494</v>
      </c>
      <c r="C10" s="98" t="s">
        <v>495</v>
      </c>
      <c r="D10" s="23">
        <v>13000</v>
      </c>
      <c r="E10" s="23">
        <v>13000</v>
      </c>
      <c r="F10" s="23"/>
      <c r="G10" s="23"/>
      <c r="H10" s="23"/>
      <c r="I10" s="23"/>
      <c r="J10" s="23"/>
      <c r="K10" s="23"/>
      <c r="L10" s="23"/>
      <c r="M10" s="23"/>
      <c r="N10" s="23"/>
    </row>
    <row r="11" ht="52.5" customHeight="1" spans="1:14">
      <c r="A11" s="98" t="str">
        <f t="shared" si="0"/>
        <v>     政协委员活动经费</v>
      </c>
      <c r="B11" s="98" t="s">
        <v>476</v>
      </c>
      <c r="C11" s="98" t="s">
        <v>496</v>
      </c>
      <c r="D11" s="23">
        <v>63600</v>
      </c>
      <c r="E11" s="23">
        <v>63600</v>
      </c>
      <c r="F11" s="23"/>
      <c r="G11" s="23"/>
      <c r="H11" s="23"/>
      <c r="I11" s="23"/>
      <c r="J11" s="23"/>
      <c r="K11" s="23"/>
      <c r="L11" s="23"/>
      <c r="M11" s="23"/>
      <c r="N11" s="23"/>
    </row>
    <row r="12" ht="52.5" customHeight="1" spans="1:14">
      <c r="A12" s="98" t="str">
        <f>"     "&amp;"文史资料编撰及宣传经费"</f>
        <v>     文史资料编撰及宣传经费</v>
      </c>
      <c r="B12" s="98" t="s">
        <v>497</v>
      </c>
      <c r="C12" s="98" t="s">
        <v>498</v>
      </c>
      <c r="D12" s="23">
        <v>130000</v>
      </c>
      <c r="E12" s="23">
        <v>130000</v>
      </c>
      <c r="F12" s="23"/>
      <c r="G12" s="23"/>
      <c r="H12" s="23"/>
      <c r="I12" s="23"/>
      <c r="J12" s="23"/>
      <c r="K12" s="23"/>
      <c r="L12" s="23"/>
      <c r="M12" s="23"/>
      <c r="N12" s="23"/>
    </row>
    <row r="13" ht="52.5" customHeight="1" spans="1:14">
      <c r="A13" s="98" t="str">
        <f>"     "&amp;"政协梁河县委员会全体会议经费"</f>
        <v>     政协梁河县委员会全体会议经费</v>
      </c>
      <c r="B13" s="98" t="s">
        <v>490</v>
      </c>
      <c r="C13" s="98" t="s">
        <v>498</v>
      </c>
      <c r="D13" s="23">
        <v>70000</v>
      </c>
      <c r="E13" s="23">
        <v>70000</v>
      </c>
      <c r="F13" s="23"/>
      <c r="G13" s="23"/>
      <c r="H13" s="23"/>
      <c r="I13" s="23"/>
      <c r="J13" s="23"/>
      <c r="K13" s="23"/>
      <c r="L13" s="23"/>
      <c r="M13" s="23"/>
      <c r="N13" s="23"/>
    </row>
    <row r="14" ht="30" customHeight="1" spans="1:14">
      <c r="A14" s="12" t="s">
        <v>30</v>
      </c>
      <c r="B14" s="99"/>
      <c r="C14" s="99"/>
      <c r="D14" s="23">
        <v>276600</v>
      </c>
      <c r="E14" s="23">
        <v>276600</v>
      </c>
      <c r="F14" s="23"/>
      <c r="G14" s="23"/>
      <c r="H14" s="23"/>
      <c r="I14" s="23"/>
      <c r="J14" s="23"/>
      <c r="K14" s="23"/>
      <c r="L14" s="23"/>
      <c r="M14" s="23"/>
      <c r="N14" s="23"/>
    </row>
  </sheetData>
  <mergeCells count="13">
    <mergeCell ref="A2:N2"/>
    <mergeCell ref="A3:H3"/>
    <mergeCell ref="D4:N4"/>
    <mergeCell ref="I5:N5"/>
    <mergeCell ref="A14:C14"/>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8"/>
      <c r="B1" s="68"/>
      <c r="C1" s="68"/>
      <c r="D1" s="69"/>
      <c r="E1" s="69"/>
      <c r="F1" s="69"/>
      <c r="G1" s="69"/>
      <c r="H1" s="69"/>
      <c r="I1" s="69"/>
      <c r="J1" s="69"/>
      <c r="K1" s="69"/>
      <c r="L1" s="69"/>
      <c r="M1" s="92" t="s">
        <v>499</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"单位名称："&amp;"中国人民政治协商会议梁河县委员会"</f>
        <v>单位名称：中国人民政治协商会议梁河县委员会</v>
      </c>
      <c r="B4" s="72"/>
      <c r="C4" s="72"/>
      <c r="D4" s="9"/>
      <c r="E4" s="9"/>
      <c r="F4" s="9"/>
      <c r="G4" s="9"/>
      <c r="H4" s="9"/>
      <c r="I4" s="9"/>
      <c r="J4" s="9"/>
      <c r="K4" s="9"/>
      <c r="L4" s="9"/>
      <c r="M4" s="94"/>
    </row>
    <row r="5" ht="19.5" customHeight="1" spans="1:13">
      <c r="A5" s="73" t="s">
        <v>500</v>
      </c>
      <c r="B5" s="12" t="s">
        <v>187</v>
      </c>
      <c r="C5" s="13"/>
      <c r="D5" s="74"/>
      <c r="E5" s="75" t="s">
        <v>501</v>
      </c>
      <c r="F5" s="76"/>
      <c r="G5" s="76"/>
      <c r="H5" s="76"/>
      <c r="I5" s="76"/>
      <c r="J5" s="76"/>
      <c r="K5" s="76"/>
      <c r="L5" s="76"/>
      <c r="M5" s="14"/>
    </row>
    <row r="6" ht="40.5" customHeight="1" spans="1:13">
      <c r="A6" s="77"/>
      <c r="B6" s="78" t="s">
        <v>30</v>
      </c>
      <c r="C6" s="11" t="s">
        <v>34</v>
      </c>
      <c r="D6" s="79" t="s">
        <v>502</v>
      </c>
      <c r="E6" s="80" t="s">
        <v>503</v>
      </c>
      <c r="F6" s="81" t="s">
        <v>504</v>
      </c>
      <c r="G6" s="81" t="s">
        <v>505</v>
      </c>
      <c r="H6" s="81" t="s">
        <v>506</v>
      </c>
      <c r="I6" s="81" t="s">
        <v>507</v>
      </c>
      <c r="J6" s="81" t="s">
        <v>508</v>
      </c>
      <c r="K6" s="81" t="s">
        <v>509</v>
      </c>
      <c r="L6" s="81" t="s">
        <v>510</v>
      </c>
      <c r="M6" s="81" t="s">
        <v>511</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512</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6" t="s">
        <v>513</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"单位名称："&amp;"中国人民政治协商会议梁河县委员会"</f>
        <v>单位名称：中国人民政治协商会议梁河县委员会</v>
      </c>
      <c r="B3" s="46"/>
      <c r="C3" s="46"/>
      <c r="D3" s="46"/>
      <c r="E3" s="46"/>
      <c r="F3" s="58"/>
      <c r="G3" s="46"/>
      <c r="H3" s="58"/>
    </row>
    <row r="4" ht="44.25" customHeight="1" spans="1:10">
      <c r="A4" s="34" t="s">
        <v>324</v>
      </c>
      <c r="B4" s="34" t="s">
        <v>325</v>
      </c>
      <c r="C4" s="34" t="s">
        <v>326</v>
      </c>
      <c r="D4" s="34" t="s">
        <v>327</v>
      </c>
      <c r="E4" s="34" t="s">
        <v>328</v>
      </c>
      <c r="F4" s="59" t="s">
        <v>329</v>
      </c>
      <c r="G4" s="34" t="s">
        <v>330</v>
      </c>
      <c r="H4" s="59" t="s">
        <v>332</v>
      </c>
      <c r="I4" s="59" t="s">
        <v>331</v>
      </c>
      <c r="J4" s="34" t="s">
        <v>333</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514</v>
      </c>
      <c r="C7" s="63" t="s">
        <v>514</v>
      </c>
      <c r="D7" s="63" t="s">
        <v>514</v>
      </c>
      <c r="E7" s="62" t="s">
        <v>514</v>
      </c>
      <c r="F7" s="63" t="s">
        <v>514</v>
      </c>
      <c r="G7" s="62" t="s">
        <v>514</v>
      </c>
      <c r="H7" s="63" t="s">
        <v>514</v>
      </c>
      <c r="I7" s="63" t="s">
        <v>514</v>
      </c>
      <c r="J7" s="67" t="s">
        <v>514</v>
      </c>
    </row>
    <row r="8" ht="18.45" customHeight="1" spans="1:10">
      <c r="A8" s="64" t="s">
        <v>512</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515</v>
      </c>
    </row>
    <row r="2" ht="28.5" customHeight="1" spans="1:8">
      <c r="A2" s="44" t="str">
        <f>"2025"&amp;"年新增资产配置表"</f>
        <v>2025年新增资产配置表</v>
      </c>
      <c r="B2" s="5"/>
      <c r="C2" s="5"/>
      <c r="D2" s="5"/>
      <c r="E2" s="5"/>
      <c r="F2" s="5"/>
      <c r="G2" s="5"/>
      <c r="H2" s="5"/>
    </row>
    <row r="3" ht="13.5" customHeight="1" spans="1:3">
      <c r="A3" s="45" t="str">
        <f>"单位名称："&amp;"中国人民政治协商会议梁河县委员会"</f>
        <v>单位名称：中国人民政治协商会议梁河县委员会</v>
      </c>
      <c r="B3" s="7"/>
      <c r="C3" s="46"/>
    </row>
    <row r="4" ht="18" customHeight="1" spans="1:8">
      <c r="A4" s="11" t="s">
        <v>180</v>
      </c>
      <c r="B4" s="11" t="s">
        <v>516</v>
      </c>
      <c r="C4" s="11" t="s">
        <v>517</v>
      </c>
      <c r="D4" s="11" t="s">
        <v>518</v>
      </c>
      <c r="E4" s="11" t="s">
        <v>519</v>
      </c>
      <c r="F4" s="47" t="s">
        <v>520</v>
      </c>
      <c r="G4" s="48"/>
      <c r="H4" s="49"/>
    </row>
    <row r="5" ht="18" customHeight="1" spans="1:8">
      <c r="A5" s="18"/>
      <c r="B5" s="18"/>
      <c r="C5" s="18"/>
      <c r="D5" s="18"/>
      <c r="E5" s="18"/>
      <c r="F5" s="34" t="s">
        <v>463</v>
      </c>
      <c r="G5" s="34" t="s">
        <v>521</v>
      </c>
      <c r="H5" s="34" t="s">
        <v>522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523</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524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"单位名称："&amp;"中国人民政治协商会议梁河县委员会"</f>
        <v>单位名称：中国人民政治协商会议梁河县委员会</v>
      </c>
      <c r="B3" s="31"/>
      <c r="C3" s="31"/>
      <c r="D3" s="31"/>
      <c r="E3" s="31"/>
      <c r="F3" s="31"/>
      <c r="G3" s="31"/>
      <c r="H3" s="32"/>
      <c r="I3" s="32"/>
      <c r="J3" s="32"/>
      <c r="K3" s="40" t="s">
        <v>27</v>
      </c>
    </row>
    <row r="4" ht="21.75" customHeight="1" spans="1:11">
      <c r="A4" s="33" t="s">
        <v>284</v>
      </c>
      <c r="B4" s="33" t="s">
        <v>182</v>
      </c>
      <c r="C4" s="33" t="s">
        <v>285</v>
      </c>
      <c r="D4" s="34" t="s">
        <v>183</v>
      </c>
      <c r="E4" s="34" t="s">
        <v>184</v>
      </c>
      <c r="F4" s="34" t="s">
        <v>286</v>
      </c>
      <c r="G4" s="34" t="s">
        <v>287</v>
      </c>
      <c r="H4" s="35" t="s">
        <v>30</v>
      </c>
      <c r="I4" s="35" t="s">
        <v>525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456</v>
      </c>
      <c r="B10" s="38"/>
      <c r="C10" s="38"/>
      <c r="D10" s="38"/>
      <c r="E10" s="38"/>
      <c r="F10" s="38"/>
      <c r="G10" s="38"/>
      <c r="H10" s="23"/>
      <c r="I10" s="23"/>
      <c r="J10" s="23"/>
      <c r="K10" s="42"/>
    </row>
    <row r="11" customHeight="1" spans="1:1">
      <c r="A11" s="39" t="s">
        <v>526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527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"单位名称："&amp;"中国人民政治协商会议梁河县委员会"</f>
        <v>单位名称：中国人民政治协商会议梁河县委员会</v>
      </c>
      <c r="B3" s="7"/>
      <c r="C3" s="7"/>
      <c r="D3" s="7"/>
      <c r="E3" s="8"/>
      <c r="F3" s="8"/>
      <c r="G3" s="9" t="s">
        <v>27</v>
      </c>
    </row>
    <row r="4" ht="21.75" customHeight="1" spans="1:7">
      <c r="A4" s="10" t="s">
        <v>285</v>
      </c>
      <c r="B4" s="10" t="s">
        <v>284</v>
      </c>
      <c r="C4" s="10" t="s">
        <v>182</v>
      </c>
      <c r="D4" s="11" t="s">
        <v>528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2440000</v>
      </c>
      <c r="F8" s="23">
        <v>2430000</v>
      </c>
      <c r="G8" s="23">
        <v>2430000</v>
      </c>
    </row>
    <row r="9" ht="52.5" customHeight="1" spans="1:7">
      <c r="A9" s="24"/>
      <c r="B9" s="22" t="s">
        <v>529</v>
      </c>
      <c r="C9" s="22" t="s">
        <v>294</v>
      </c>
      <c r="D9" s="22" t="s">
        <v>530</v>
      </c>
      <c r="E9" s="23">
        <v>1000000</v>
      </c>
      <c r="F9" s="23">
        <v>1000000</v>
      </c>
      <c r="G9" s="23">
        <v>1000000</v>
      </c>
    </row>
    <row r="10" ht="52.5" customHeight="1" spans="1:7">
      <c r="A10" s="25"/>
      <c r="B10" s="22" t="s">
        <v>529</v>
      </c>
      <c r="C10" s="22" t="s">
        <v>311</v>
      </c>
      <c r="D10" s="22" t="s">
        <v>530</v>
      </c>
      <c r="E10" s="23">
        <v>360000</v>
      </c>
      <c r="F10" s="23">
        <v>360000</v>
      </c>
      <c r="G10" s="23">
        <v>360000</v>
      </c>
    </row>
    <row r="11" ht="52.5" customHeight="1" spans="1:7">
      <c r="A11" s="25"/>
      <c r="B11" s="22" t="s">
        <v>529</v>
      </c>
      <c r="C11" s="22" t="s">
        <v>303</v>
      </c>
      <c r="D11" s="22" t="s">
        <v>530</v>
      </c>
      <c r="E11" s="23">
        <v>150000</v>
      </c>
      <c r="F11" s="23">
        <v>150000</v>
      </c>
      <c r="G11" s="23">
        <v>150000</v>
      </c>
    </row>
    <row r="12" ht="52.5" customHeight="1" spans="1:7">
      <c r="A12" s="25"/>
      <c r="B12" s="22" t="s">
        <v>529</v>
      </c>
      <c r="C12" s="22" t="s">
        <v>319</v>
      </c>
      <c r="D12" s="22" t="s">
        <v>530</v>
      </c>
      <c r="E12" s="23">
        <v>120000</v>
      </c>
      <c r="F12" s="23">
        <v>120000</v>
      </c>
      <c r="G12" s="23">
        <v>120000</v>
      </c>
    </row>
    <row r="13" ht="52.5" customHeight="1" spans="1:7">
      <c r="A13" s="25"/>
      <c r="B13" s="22" t="s">
        <v>529</v>
      </c>
      <c r="C13" s="22" t="s">
        <v>290</v>
      </c>
      <c r="D13" s="22" t="s">
        <v>530</v>
      </c>
      <c r="E13" s="23">
        <v>100000</v>
      </c>
      <c r="F13" s="23">
        <v>100000</v>
      </c>
      <c r="G13" s="23">
        <v>100000</v>
      </c>
    </row>
    <row r="14" ht="52.5" customHeight="1" spans="1:7">
      <c r="A14" s="25"/>
      <c r="B14" s="22" t="s">
        <v>529</v>
      </c>
      <c r="C14" s="22" t="s">
        <v>317</v>
      </c>
      <c r="D14" s="22" t="s">
        <v>530</v>
      </c>
      <c r="E14" s="23">
        <v>280000</v>
      </c>
      <c r="F14" s="23">
        <v>280000</v>
      </c>
      <c r="G14" s="23">
        <v>280000</v>
      </c>
    </row>
    <row r="15" ht="52.5" customHeight="1" spans="1:7">
      <c r="A15" s="25"/>
      <c r="B15" s="22" t="s">
        <v>529</v>
      </c>
      <c r="C15" s="22" t="s">
        <v>309</v>
      </c>
      <c r="D15" s="22" t="s">
        <v>530</v>
      </c>
      <c r="E15" s="23">
        <v>350000</v>
      </c>
      <c r="F15" s="23">
        <v>340000</v>
      </c>
      <c r="G15" s="23">
        <v>340000</v>
      </c>
    </row>
    <row r="16" ht="52.5" customHeight="1" spans="1:7">
      <c r="A16" s="25"/>
      <c r="B16" s="22" t="s">
        <v>531</v>
      </c>
      <c r="C16" s="22" t="s">
        <v>298</v>
      </c>
      <c r="D16" s="22" t="s">
        <v>530</v>
      </c>
      <c r="E16" s="23">
        <v>80000</v>
      </c>
      <c r="F16" s="23">
        <v>80000</v>
      </c>
      <c r="G16" s="23">
        <v>80000</v>
      </c>
    </row>
    <row r="17" ht="30" customHeight="1" spans="1:7">
      <c r="A17" s="26" t="s">
        <v>30</v>
      </c>
      <c r="B17" s="27" t="s">
        <v>514</v>
      </c>
      <c r="C17" s="27"/>
      <c r="D17" s="28"/>
      <c r="E17" s="23">
        <v>2440000</v>
      </c>
      <c r="F17" s="23">
        <v>2430000</v>
      </c>
      <c r="G17" s="23">
        <v>2430000</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5"/>
      <c r="B1" s="1"/>
      <c r="C1" s="1"/>
      <c r="D1" s="1"/>
      <c r="E1" s="1"/>
      <c r="F1" s="1"/>
      <c r="G1" s="1"/>
      <c r="H1" s="1"/>
      <c r="I1" s="95"/>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"单位名称："&amp;"中国人民政治协商会议梁河县委员会"</f>
        <v>单位名称：中国人民政治协商会议梁河县委员会</v>
      </c>
      <c r="B3" s="31"/>
      <c r="C3" s="180"/>
      <c r="D3" s="180"/>
      <c r="E3" s="180"/>
      <c r="F3" s="180"/>
      <c r="G3" s="180"/>
      <c r="H3" s="180"/>
      <c r="I3" s="180"/>
      <c r="J3" s="180"/>
      <c r="K3" s="180"/>
      <c r="L3" s="180"/>
      <c r="M3" s="180"/>
      <c r="N3" s="180"/>
      <c r="O3" s="180"/>
      <c r="P3" s="100" t="s">
        <v>27</v>
      </c>
      <c r="Q3" s="100"/>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8" t="s">
        <v>38</v>
      </c>
      <c r="J5" s="198"/>
      <c r="K5" s="198"/>
      <c r="L5" s="198"/>
      <c r="M5" s="198"/>
      <c r="N5" s="198"/>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6" t="s">
        <v>45</v>
      </c>
      <c r="B8" s="196" t="s">
        <v>46</v>
      </c>
      <c r="C8" s="23">
        <v>7505297.87</v>
      </c>
      <c r="D8" s="23">
        <v>7505297.87</v>
      </c>
      <c r="E8" s="23">
        <v>7505297.87</v>
      </c>
      <c r="F8" s="23"/>
      <c r="G8" s="23"/>
      <c r="H8" s="23"/>
      <c r="I8" s="23"/>
      <c r="J8" s="23"/>
      <c r="K8" s="23"/>
      <c r="L8" s="23"/>
      <c r="M8" s="23"/>
      <c r="N8" s="23"/>
      <c r="O8" s="23"/>
      <c r="P8" s="23"/>
      <c r="Q8" s="23"/>
      <c r="R8" s="23"/>
      <c r="S8" s="23"/>
    </row>
    <row r="9" ht="30" customHeight="1" spans="1:19">
      <c r="A9" s="12" t="s">
        <v>30</v>
      </c>
      <c r="B9" s="197"/>
      <c r="C9" s="186">
        <v>7505297.87</v>
      </c>
      <c r="D9" s="186">
        <v>7505297.87</v>
      </c>
      <c r="E9" s="186">
        <v>7505297.87</v>
      </c>
      <c r="F9" s="186"/>
      <c r="G9" s="186"/>
      <c r="H9" s="186"/>
      <c r="I9" s="186"/>
      <c r="J9" s="186"/>
      <c r="K9" s="186"/>
      <c r="L9" s="186"/>
      <c r="M9" s="186"/>
      <c r="N9" s="186"/>
      <c r="O9" s="186"/>
      <c r="P9" s="186"/>
      <c r="Q9" s="186"/>
      <c r="R9" s="186"/>
      <c r="S9" s="18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8"/>
      <c r="B1" s="188"/>
      <c r="C1" s="188"/>
      <c r="D1" s="188"/>
      <c r="E1" s="188"/>
      <c r="F1" s="188"/>
      <c r="G1" s="188"/>
      <c r="H1" s="188"/>
      <c r="I1" s="188"/>
      <c r="J1" s="188"/>
      <c r="K1" s="188"/>
      <c r="L1" s="188"/>
      <c r="M1" s="188"/>
      <c r="N1" s="102" t="s">
        <v>47</v>
      </c>
      <c r="O1" s="102"/>
    </row>
    <row r="2" ht="36" customHeight="1" spans="1:15">
      <c r="A2" s="189" t="str">
        <f>"2025"&amp;"年部门支出预算表"</f>
        <v>2025年部门支出预算表</v>
      </c>
      <c r="B2" s="189"/>
      <c r="C2" s="189"/>
      <c r="D2" s="189"/>
      <c r="E2" s="189"/>
      <c r="F2" s="189"/>
      <c r="G2" s="189"/>
      <c r="H2" s="189"/>
      <c r="I2" s="189"/>
      <c r="J2" s="189"/>
      <c r="K2" s="189"/>
      <c r="L2" s="189"/>
      <c r="M2" s="189"/>
      <c r="N2" s="189"/>
      <c r="O2" s="189"/>
    </row>
    <row r="3" ht="18.75" customHeight="1" spans="1:15">
      <c r="A3" s="31" t="str">
        <f>"单位名称："&amp;"中国人民政治协商会议梁河县委员会"</f>
        <v>单位名称：中国人民政治协商会议梁河县委员会</v>
      </c>
      <c r="B3" s="31"/>
      <c r="C3" s="31"/>
      <c r="D3" s="31"/>
      <c r="E3" s="31"/>
      <c r="F3" s="31"/>
      <c r="G3" s="188"/>
      <c r="H3" s="188"/>
      <c r="I3" s="188"/>
      <c r="J3" s="188"/>
      <c r="K3" s="188"/>
      <c r="L3" s="188"/>
      <c r="M3" s="188"/>
      <c r="N3" s="102" t="s">
        <v>1</v>
      </c>
      <c r="O3" s="102"/>
    </row>
    <row r="4" ht="31.5" customHeight="1" spans="1:15">
      <c r="A4" s="190" t="s">
        <v>48</v>
      </c>
      <c r="B4" s="190" t="s">
        <v>49</v>
      </c>
      <c r="C4" s="190" t="s">
        <v>30</v>
      </c>
      <c r="D4" s="190" t="s">
        <v>34</v>
      </c>
      <c r="E4" s="190"/>
      <c r="F4" s="190"/>
      <c r="G4" s="190" t="s">
        <v>35</v>
      </c>
      <c r="H4" s="190" t="s">
        <v>36</v>
      </c>
      <c r="I4" s="190" t="s">
        <v>50</v>
      </c>
      <c r="J4" s="190" t="s">
        <v>51</v>
      </c>
      <c r="K4" s="190"/>
      <c r="L4" s="190"/>
      <c r="M4" s="190"/>
      <c r="N4" s="190"/>
      <c r="O4" s="190"/>
    </row>
    <row r="5" ht="37.3" customHeight="1" spans="1:15">
      <c r="A5" s="190"/>
      <c r="B5" s="190"/>
      <c r="C5" s="190"/>
      <c r="D5" s="190" t="s">
        <v>33</v>
      </c>
      <c r="E5" s="190" t="s">
        <v>52</v>
      </c>
      <c r="F5" s="190" t="s">
        <v>53</v>
      </c>
      <c r="G5" s="190"/>
      <c r="H5" s="190"/>
      <c r="I5" s="190"/>
      <c r="J5" s="190" t="s">
        <v>33</v>
      </c>
      <c r="K5" s="190" t="s">
        <v>54</v>
      </c>
      <c r="L5" s="190" t="s">
        <v>55</v>
      </c>
      <c r="M5" s="190" t="s">
        <v>56</v>
      </c>
      <c r="N5" s="190" t="s">
        <v>57</v>
      </c>
      <c r="O5" s="190" t="s">
        <v>58</v>
      </c>
    </row>
    <row r="6" ht="18.75" customHeight="1" spans="1:15">
      <c r="A6" s="191" t="s">
        <v>59</v>
      </c>
      <c r="B6" s="191" t="s">
        <v>60</v>
      </c>
      <c r="C6" s="191" t="s">
        <v>61</v>
      </c>
      <c r="D6" s="191" t="s">
        <v>62</v>
      </c>
      <c r="E6" s="191" t="s">
        <v>63</v>
      </c>
      <c r="F6" s="191" t="s">
        <v>64</v>
      </c>
      <c r="G6" s="191" t="s">
        <v>65</v>
      </c>
      <c r="H6" s="191" t="s">
        <v>66</v>
      </c>
      <c r="I6" s="191" t="s">
        <v>67</v>
      </c>
      <c r="J6" s="191" t="s">
        <v>68</v>
      </c>
      <c r="K6" s="191" t="s">
        <v>69</v>
      </c>
      <c r="L6" s="191" t="s">
        <v>70</v>
      </c>
      <c r="M6" s="191" t="s">
        <v>71</v>
      </c>
      <c r="N6" s="191" t="s">
        <v>72</v>
      </c>
      <c r="O6" s="191" t="s">
        <v>73</v>
      </c>
    </row>
    <row r="7" ht="52.5" customHeight="1" spans="1:15">
      <c r="A7" s="192" t="s">
        <v>74</v>
      </c>
      <c r="B7" s="192" t="s">
        <v>75</v>
      </c>
      <c r="C7" s="158">
        <v>6341233</v>
      </c>
      <c r="D7" s="158">
        <v>6341233</v>
      </c>
      <c r="E7" s="158">
        <v>3901233</v>
      </c>
      <c r="F7" s="158">
        <v>2440000</v>
      </c>
      <c r="G7" s="158"/>
      <c r="H7" s="158"/>
      <c r="I7" s="158"/>
      <c r="J7" s="158"/>
      <c r="K7" s="158"/>
      <c r="L7" s="158"/>
      <c r="M7" s="158"/>
      <c r="N7" s="158"/>
      <c r="O7" s="158"/>
    </row>
    <row r="8" ht="52.5" customHeight="1" spans="1:15">
      <c r="A8" s="193" t="s">
        <v>76</v>
      </c>
      <c r="B8" s="193" t="s">
        <v>77</v>
      </c>
      <c r="C8" s="158">
        <v>6265603</v>
      </c>
      <c r="D8" s="158">
        <v>6265603</v>
      </c>
      <c r="E8" s="158">
        <v>3825603</v>
      </c>
      <c r="F8" s="158">
        <v>2440000</v>
      </c>
      <c r="G8" s="158"/>
      <c r="H8" s="158"/>
      <c r="I8" s="158"/>
      <c r="J8" s="158"/>
      <c r="K8" s="158"/>
      <c r="L8" s="158"/>
      <c r="M8" s="158"/>
      <c r="N8" s="158"/>
      <c r="O8" s="158"/>
    </row>
    <row r="9" ht="52.5" customHeight="1" spans="1:15">
      <c r="A9" s="194" t="s">
        <v>78</v>
      </c>
      <c r="B9" s="194" t="s">
        <v>79</v>
      </c>
      <c r="C9" s="158">
        <v>3825603</v>
      </c>
      <c r="D9" s="158">
        <v>3825603</v>
      </c>
      <c r="E9" s="158">
        <v>3825603</v>
      </c>
      <c r="F9" s="158"/>
      <c r="G9" s="158"/>
      <c r="H9" s="158"/>
      <c r="I9" s="158"/>
      <c r="J9" s="158"/>
      <c r="K9" s="158"/>
      <c r="L9" s="158"/>
      <c r="M9" s="158"/>
      <c r="N9" s="158"/>
      <c r="O9" s="158"/>
    </row>
    <row r="10" ht="52.5" customHeight="1" spans="1:15">
      <c r="A10" s="194" t="s">
        <v>80</v>
      </c>
      <c r="B10" s="194" t="s">
        <v>81</v>
      </c>
      <c r="C10" s="158">
        <v>370000</v>
      </c>
      <c r="D10" s="158">
        <v>370000</v>
      </c>
      <c r="E10" s="158"/>
      <c r="F10" s="158">
        <v>370000</v>
      </c>
      <c r="G10" s="158"/>
      <c r="H10" s="158"/>
      <c r="I10" s="158"/>
      <c r="J10" s="158"/>
      <c r="K10" s="158"/>
      <c r="L10" s="158"/>
      <c r="M10" s="158"/>
      <c r="N10" s="158"/>
      <c r="O10" s="158"/>
    </row>
    <row r="11" ht="52.5" customHeight="1" spans="1:15">
      <c r="A11" s="194" t="s">
        <v>82</v>
      </c>
      <c r="B11" s="194" t="s">
        <v>83</v>
      </c>
      <c r="C11" s="158">
        <v>350000</v>
      </c>
      <c r="D11" s="158">
        <v>350000</v>
      </c>
      <c r="E11" s="158"/>
      <c r="F11" s="158">
        <v>350000</v>
      </c>
      <c r="G11" s="158"/>
      <c r="H11" s="158"/>
      <c r="I11" s="158"/>
      <c r="J11" s="158"/>
      <c r="K11" s="158"/>
      <c r="L11" s="158"/>
      <c r="M11" s="158"/>
      <c r="N11" s="158"/>
      <c r="O11" s="158"/>
    </row>
    <row r="12" ht="52.5" customHeight="1" spans="1:15">
      <c r="A12" s="194" t="s">
        <v>84</v>
      </c>
      <c r="B12" s="194" t="s">
        <v>85</v>
      </c>
      <c r="C12" s="158">
        <v>1640000</v>
      </c>
      <c r="D12" s="158">
        <v>1640000</v>
      </c>
      <c r="E12" s="158"/>
      <c r="F12" s="158">
        <v>1640000</v>
      </c>
      <c r="G12" s="158"/>
      <c r="H12" s="158"/>
      <c r="I12" s="158"/>
      <c r="J12" s="158"/>
      <c r="K12" s="158"/>
      <c r="L12" s="158"/>
      <c r="M12" s="158"/>
      <c r="N12" s="158"/>
      <c r="O12" s="158"/>
    </row>
    <row r="13" ht="52.5" customHeight="1" spans="1:15">
      <c r="A13" s="194" t="s">
        <v>86</v>
      </c>
      <c r="B13" s="194" t="s">
        <v>87</v>
      </c>
      <c r="C13" s="158">
        <v>80000</v>
      </c>
      <c r="D13" s="158">
        <v>80000</v>
      </c>
      <c r="E13" s="158"/>
      <c r="F13" s="158">
        <v>80000</v>
      </c>
      <c r="G13" s="158"/>
      <c r="H13" s="158"/>
      <c r="I13" s="158"/>
      <c r="J13" s="158"/>
      <c r="K13" s="158"/>
      <c r="L13" s="158"/>
      <c r="M13" s="158"/>
      <c r="N13" s="158"/>
      <c r="O13" s="158"/>
    </row>
    <row r="14" ht="52.5" customHeight="1" spans="1:15">
      <c r="A14" s="193" t="s">
        <v>88</v>
      </c>
      <c r="B14" s="193" t="s">
        <v>89</v>
      </c>
      <c r="C14" s="158">
        <v>70080</v>
      </c>
      <c r="D14" s="158">
        <v>70080</v>
      </c>
      <c r="E14" s="158">
        <v>70080</v>
      </c>
      <c r="F14" s="158"/>
      <c r="G14" s="158"/>
      <c r="H14" s="158"/>
      <c r="I14" s="158"/>
      <c r="J14" s="158"/>
      <c r="K14" s="158"/>
      <c r="L14" s="158"/>
      <c r="M14" s="158"/>
      <c r="N14" s="158"/>
      <c r="O14" s="158"/>
    </row>
    <row r="15" ht="52.5" customHeight="1" spans="1:15">
      <c r="A15" s="194" t="s">
        <v>90</v>
      </c>
      <c r="B15" s="194" t="s">
        <v>91</v>
      </c>
      <c r="C15" s="158">
        <v>70080</v>
      </c>
      <c r="D15" s="158">
        <v>70080</v>
      </c>
      <c r="E15" s="158">
        <v>70080</v>
      </c>
      <c r="F15" s="158"/>
      <c r="G15" s="158"/>
      <c r="H15" s="158"/>
      <c r="I15" s="158"/>
      <c r="J15" s="158"/>
      <c r="K15" s="158"/>
      <c r="L15" s="158"/>
      <c r="M15" s="158"/>
      <c r="N15" s="158"/>
      <c r="O15" s="158"/>
    </row>
    <row r="16" ht="52.5" customHeight="1" spans="1:15">
      <c r="A16" s="193" t="s">
        <v>92</v>
      </c>
      <c r="B16" s="193" t="s">
        <v>93</v>
      </c>
      <c r="C16" s="158">
        <v>5550</v>
      </c>
      <c r="D16" s="158">
        <v>5550</v>
      </c>
      <c r="E16" s="158">
        <v>5550</v>
      </c>
      <c r="F16" s="158"/>
      <c r="G16" s="158"/>
      <c r="H16" s="158"/>
      <c r="I16" s="158"/>
      <c r="J16" s="158"/>
      <c r="K16" s="158"/>
      <c r="L16" s="158"/>
      <c r="M16" s="158"/>
      <c r="N16" s="158"/>
      <c r="O16" s="158"/>
    </row>
    <row r="17" ht="52.5" customHeight="1" spans="1:15">
      <c r="A17" s="194" t="s">
        <v>94</v>
      </c>
      <c r="B17" s="194" t="s">
        <v>93</v>
      </c>
      <c r="C17" s="158">
        <v>5550</v>
      </c>
      <c r="D17" s="158">
        <v>5550</v>
      </c>
      <c r="E17" s="158">
        <v>5550</v>
      </c>
      <c r="F17" s="158"/>
      <c r="G17" s="158"/>
      <c r="H17" s="158"/>
      <c r="I17" s="158"/>
      <c r="J17" s="158"/>
      <c r="K17" s="158"/>
      <c r="L17" s="158"/>
      <c r="M17" s="158"/>
      <c r="N17" s="158"/>
      <c r="O17" s="158"/>
    </row>
    <row r="18" ht="52.5" customHeight="1" spans="1:15">
      <c r="A18" s="192" t="s">
        <v>95</v>
      </c>
      <c r="B18" s="192" t="s">
        <v>96</v>
      </c>
      <c r="C18" s="158">
        <v>572284.74</v>
      </c>
      <c r="D18" s="158">
        <v>572284.74</v>
      </c>
      <c r="E18" s="158">
        <v>572284.74</v>
      </c>
      <c r="F18" s="158"/>
      <c r="G18" s="158"/>
      <c r="H18" s="158"/>
      <c r="I18" s="158"/>
      <c r="J18" s="158"/>
      <c r="K18" s="158"/>
      <c r="L18" s="158"/>
      <c r="M18" s="158"/>
      <c r="N18" s="158"/>
      <c r="O18" s="158"/>
    </row>
    <row r="19" ht="52.5" customHeight="1" spans="1:15">
      <c r="A19" s="193" t="s">
        <v>97</v>
      </c>
      <c r="B19" s="193" t="s">
        <v>98</v>
      </c>
      <c r="C19" s="158">
        <v>545247.22</v>
      </c>
      <c r="D19" s="158">
        <v>545247.22</v>
      </c>
      <c r="E19" s="158">
        <v>545247.22</v>
      </c>
      <c r="F19" s="158"/>
      <c r="G19" s="158"/>
      <c r="H19" s="158"/>
      <c r="I19" s="158"/>
      <c r="J19" s="158"/>
      <c r="K19" s="158"/>
      <c r="L19" s="158"/>
      <c r="M19" s="158"/>
      <c r="N19" s="158"/>
      <c r="O19" s="158"/>
    </row>
    <row r="20" ht="52.5" customHeight="1" spans="1:15">
      <c r="A20" s="194" t="s">
        <v>99</v>
      </c>
      <c r="B20" s="194" t="s">
        <v>100</v>
      </c>
      <c r="C20" s="158">
        <v>18000</v>
      </c>
      <c r="D20" s="158">
        <v>18000</v>
      </c>
      <c r="E20" s="158">
        <v>18000</v>
      </c>
      <c r="F20" s="158"/>
      <c r="G20" s="158"/>
      <c r="H20" s="158"/>
      <c r="I20" s="158"/>
      <c r="J20" s="158"/>
      <c r="K20" s="158"/>
      <c r="L20" s="158"/>
      <c r="M20" s="158"/>
      <c r="N20" s="158"/>
      <c r="O20" s="158"/>
    </row>
    <row r="21" ht="52.5" customHeight="1" spans="1:15">
      <c r="A21" s="194" t="s">
        <v>101</v>
      </c>
      <c r="B21" s="194" t="s">
        <v>102</v>
      </c>
      <c r="C21" s="158">
        <v>459924.48</v>
      </c>
      <c r="D21" s="158">
        <v>459924.48</v>
      </c>
      <c r="E21" s="158">
        <v>459924.48</v>
      </c>
      <c r="F21" s="158"/>
      <c r="G21" s="158"/>
      <c r="H21" s="158"/>
      <c r="I21" s="158"/>
      <c r="J21" s="158"/>
      <c r="K21" s="158"/>
      <c r="L21" s="158"/>
      <c r="M21" s="158"/>
      <c r="N21" s="158"/>
      <c r="O21" s="158"/>
    </row>
    <row r="22" ht="52.5" customHeight="1" spans="1:15">
      <c r="A22" s="194" t="s">
        <v>103</v>
      </c>
      <c r="B22" s="194" t="s">
        <v>104</v>
      </c>
      <c r="C22" s="158">
        <v>67322.74</v>
      </c>
      <c r="D22" s="158">
        <v>67322.74</v>
      </c>
      <c r="E22" s="158">
        <v>67322.74</v>
      </c>
      <c r="F22" s="158"/>
      <c r="G22" s="158"/>
      <c r="H22" s="158"/>
      <c r="I22" s="158"/>
      <c r="J22" s="158"/>
      <c r="K22" s="158"/>
      <c r="L22" s="158"/>
      <c r="M22" s="158"/>
      <c r="N22" s="158"/>
      <c r="O22" s="158"/>
    </row>
    <row r="23" ht="52.5" customHeight="1" spans="1:15">
      <c r="A23" s="193" t="s">
        <v>105</v>
      </c>
      <c r="B23" s="193" t="s">
        <v>106</v>
      </c>
      <c r="C23" s="158">
        <v>23000</v>
      </c>
      <c r="D23" s="158">
        <v>23000</v>
      </c>
      <c r="E23" s="158">
        <v>23000</v>
      </c>
      <c r="F23" s="158"/>
      <c r="G23" s="158"/>
      <c r="H23" s="158"/>
      <c r="I23" s="158"/>
      <c r="J23" s="158"/>
      <c r="K23" s="158"/>
      <c r="L23" s="158"/>
      <c r="M23" s="158"/>
      <c r="N23" s="158"/>
      <c r="O23" s="158"/>
    </row>
    <row r="24" ht="52.5" customHeight="1" spans="1:15">
      <c r="A24" s="194" t="s">
        <v>107</v>
      </c>
      <c r="B24" s="194" t="s">
        <v>108</v>
      </c>
      <c r="C24" s="158">
        <v>23000</v>
      </c>
      <c r="D24" s="158">
        <v>23000</v>
      </c>
      <c r="E24" s="158">
        <v>23000</v>
      </c>
      <c r="F24" s="158"/>
      <c r="G24" s="158"/>
      <c r="H24" s="158"/>
      <c r="I24" s="158"/>
      <c r="J24" s="158"/>
      <c r="K24" s="158"/>
      <c r="L24" s="158"/>
      <c r="M24" s="158"/>
      <c r="N24" s="158"/>
      <c r="O24" s="158"/>
    </row>
    <row r="25" ht="52.5" customHeight="1" spans="1:15">
      <c r="A25" s="193" t="s">
        <v>109</v>
      </c>
      <c r="B25" s="193" t="s">
        <v>110</v>
      </c>
      <c r="C25" s="158">
        <v>4037.52</v>
      </c>
      <c r="D25" s="158">
        <v>4037.52</v>
      </c>
      <c r="E25" s="158">
        <v>4037.52</v>
      </c>
      <c r="F25" s="158"/>
      <c r="G25" s="158"/>
      <c r="H25" s="158"/>
      <c r="I25" s="158"/>
      <c r="J25" s="158"/>
      <c r="K25" s="158"/>
      <c r="L25" s="158"/>
      <c r="M25" s="158"/>
      <c r="N25" s="158"/>
      <c r="O25" s="158"/>
    </row>
    <row r="26" ht="52.5" customHeight="1" spans="1:15">
      <c r="A26" s="194" t="s">
        <v>111</v>
      </c>
      <c r="B26" s="194" t="s">
        <v>110</v>
      </c>
      <c r="C26" s="158">
        <v>4037.52</v>
      </c>
      <c r="D26" s="158">
        <v>4037.52</v>
      </c>
      <c r="E26" s="158">
        <v>4037.52</v>
      </c>
      <c r="F26" s="158"/>
      <c r="G26" s="158"/>
      <c r="H26" s="158"/>
      <c r="I26" s="158"/>
      <c r="J26" s="158"/>
      <c r="K26" s="158"/>
      <c r="L26" s="158"/>
      <c r="M26" s="158"/>
      <c r="N26" s="158"/>
      <c r="O26" s="158"/>
    </row>
    <row r="27" ht="52.5" customHeight="1" spans="1:15">
      <c r="A27" s="192" t="s">
        <v>112</v>
      </c>
      <c r="B27" s="192" t="s">
        <v>113</v>
      </c>
      <c r="C27" s="158">
        <v>246836.77</v>
      </c>
      <c r="D27" s="158">
        <v>246836.77</v>
      </c>
      <c r="E27" s="158">
        <v>246836.77</v>
      </c>
      <c r="F27" s="158"/>
      <c r="G27" s="158"/>
      <c r="H27" s="158"/>
      <c r="I27" s="158"/>
      <c r="J27" s="158"/>
      <c r="K27" s="158"/>
      <c r="L27" s="158"/>
      <c r="M27" s="158"/>
      <c r="N27" s="158"/>
      <c r="O27" s="158"/>
    </row>
    <row r="28" ht="52.5" customHeight="1" spans="1:15">
      <c r="A28" s="193" t="s">
        <v>114</v>
      </c>
      <c r="B28" s="193" t="s">
        <v>115</v>
      </c>
      <c r="C28" s="158">
        <v>246836.77</v>
      </c>
      <c r="D28" s="158">
        <v>246836.77</v>
      </c>
      <c r="E28" s="158">
        <v>246836.77</v>
      </c>
      <c r="F28" s="158"/>
      <c r="G28" s="158"/>
      <c r="H28" s="158"/>
      <c r="I28" s="158"/>
      <c r="J28" s="158"/>
      <c r="K28" s="158"/>
      <c r="L28" s="158"/>
      <c r="M28" s="158"/>
      <c r="N28" s="158"/>
      <c r="O28" s="158"/>
    </row>
    <row r="29" ht="52.5" customHeight="1" spans="1:15">
      <c r="A29" s="194" t="s">
        <v>116</v>
      </c>
      <c r="B29" s="194" t="s">
        <v>117</v>
      </c>
      <c r="C29" s="158">
        <v>215589.6</v>
      </c>
      <c r="D29" s="158">
        <v>215589.6</v>
      </c>
      <c r="E29" s="158">
        <v>215589.6</v>
      </c>
      <c r="F29" s="158"/>
      <c r="G29" s="158"/>
      <c r="H29" s="158"/>
      <c r="I29" s="158"/>
      <c r="J29" s="158"/>
      <c r="K29" s="158"/>
      <c r="L29" s="158"/>
      <c r="M29" s="158"/>
      <c r="N29" s="158"/>
      <c r="O29" s="158"/>
    </row>
    <row r="30" ht="52.5" customHeight="1" spans="1:15">
      <c r="A30" s="194" t="s">
        <v>118</v>
      </c>
      <c r="B30" s="194" t="s">
        <v>119</v>
      </c>
      <c r="C30" s="158"/>
      <c r="D30" s="158"/>
      <c r="E30" s="158"/>
      <c r="F30" s="158"/>
      <c r="G30" s="158"/>
      <c r="H30" s="158"/>
      <c r="I30" s="158"/>
      <c r="J30" s="158"/>
      <c r="K30" s="158"/>
      <c r="L30" s="158"/>
      <c r="M30" s="158"/>
      <c r="N30" s="158"/>
      <c r="O30" s="158"/>
    </row>
    <row r="31" ht="52.5" customHeight="1" spans="1:15">
      <c r="A31" s="194" t="s">
        <v>120</v>
      </c>
      <c r="B31" s="194" t="s">
        <v>121</v>
      </c>
      <c r="C31" s="158">
        <v>31247.17</v>
      </c>
      <c r="D31" s="158">
        <v>31247.17</v>
      </c>
      <c r="E31" s="158">
        <v>31247.17</v>
      </c>
      <c r="F31" s="158"/>
      <c r="G31" s="158"/>
      <c r="H31" s="158"/>
      <c r="I31" s="158"/>
      <c r="J31" s="158"/>
      <c r="K31" s="158"/>
      <c r="L31" s="158"/>
      <c r="M31" s="158"/>
      <c r="N31" s="158"/>
      <c r="O31" s="158"/>
    </row>
    <row r="32" ht="52.5" customHeight="1" spans="1:15">
      <c r="A32" s="192" t="s">
        <v>122</v>
      </c>
      <c r="B32" s="192" t="s">
        <v>123</v>
      </c>
      <c r="C32" s="158">
        <v>344943.36</v>
      </c>
      <c r="D32" s="158">
        <v>344943.36</v>
      </c>
      <c r="E32" s="158">
        <v>344943.36</v>
      </c>
      <c r="F32" s="158"/>
      <c r="G32" s="158"/>
      <c r="H32" s="158"/>
      <c r="I32" s="158"/>
      <c r="J32" s="158"/>
      <c r="K32" s="158"/>
      <c r="L32" s="158"/>
      <c r="M32" s="158"/>
      <c r="N32" s="158"/>
      <c r="O32" s="158"/>
    </row>
    <row r="33" ht="52.5" customHeight="1" spans="1:15">
      <c r="A33" s="193" t="s">
        <v>124</v>
      </c>
      <c r="B33" s="193" t="s">
        <v>125</v>
      </c>
      <c r="C33" s="158">
        <v>344943.36</v>
      </c>
      <c r="D33" s="158">
        <v>344943.36</v>
      </c>
      <c r="E33" s="158">
        <v>344943.36</v>
      </c>
      <c r="F33" s="158"/>
      <c r="G33" s="158"/>
      <c r="H33" s="158"/>
      <c r="I33" s="158"/>
      <c r="J33" s="158"/>
      <c r="K33" s="158"/>
      <c r="L33" s="158"/>
      <c r="M33" s="158"/>
      <c r="N33" s="158"/>
      <c r="O33" s="158"/>
    </row>
    <row r="34" ht="52.5" customHeight="1" spans="1:15">
      <c r="A34" s="194" t="s">
        <v>126</v>
      </c>
      <c r="B34" s="194" t="s">
        <v>127</v>
      </c>
      <c r="C34" s="158">
        <v>344943.36</v>
      </c>
      <c r="D34" s="158">
        <v>344943.36</v>
      </c>
      <c r="E34" s="158">
        <v>344943.36</v>
      </c>
      <c r="F34" s="158"/>
      <c r="G34" s="158"/>
      <c r="H34" s="158"/>
      <c r="I34" s="158"/>
      <c r="J34" s="158"/>
      <c r="K34" s="158"/>
      <c r="L34" s="158"/>
      <c r="M34" s="158"/>
      <c r="N34" s="158"/>
      <c r="O34" s="158"/>
    </row>
    <row r="35" ht="30" customHeight="1" spans="1:15">
      <c r="A35" s="191" t="s">
        <v>30</v>
      </c>
      <c r="B35" s="191"/>
      <c r="C35" s="158">
        <v>7505297.87</v>
      </c>
      <c r="D35" s="158">
        <v>7505297.87</v>
      </c>
      <c r="E35" s="158">
        <v>5065297.87</v>
      </c>
      <c r="F35" s="158">
        <v>2440000</v>
      </c>
      <c r="G35" s="158"/>
      <c r="H35" s="158"/>
      <c r="I35" s="158"/>
      <c r="J35" s="158"/>
      <c r="K35" s="158"/>
      <c r="L35" s="158"/>
      <c r="M35" s="158"/>
      <c r="N35" s="158"/>
      <c r="O35" s="158"/>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80"/>
      <c r="B1" s="180"/>
      <c r="C1" s="180"/>
      <c r="D1" s="100" t="s">
        <v>128</v>
      </c>
    </row>
    <row r="2" ht="30.75" customHeight="1" spans="1:4">
      <c r="A2" s="181" t="str">
        <f>"2025"&amp;"年财政拨款收支预算总表"</f>
        <v>2025年财政拨款收支预算总表</v>
      </c>
      <c r="B2" s="181"/>
      <c r="C2" s="181"/>
      <c r="D2" s="181"/>
    </row>
    <row r="3" ht="18.75" customHeight="1" spans="1:4">
      <c r="A3" s="31" t="str">
        <f>"单位名称："&amp;"中国人民政治协商会议梁河县委员会"</f>
        <v>单位名称：中国人民政治协商会议梁河县委员会</v>
      </c>
      <c r="B3" s="182"/>
      <c r="C3" s="182"/>
      <c r="D3" s="101" t="s">
        <v>1</v>
      </c>
    </row>
    <row r="4" ht="19.5" customHeight="1" spans="1:4">
      <c r="A4" s="12" t="s">
        <v>129</v>
      </c>
      <c r="B4" s="14"/>
      <c r="C4" s="12" t="s">
        <v>130</v>
      </c>
      <c r="D4" s="14"/>
    </row>
    <row r="5" ht="21.75" customHeight="1" spans="1:4">
      <c r="A5" s="73" t="s">
        <v>131</v>
      </c>
      <c r="B5" s="11" t="s">
        <v>5</v>
      </c>
      <c r="C5" s="73" t="s">
        <v>132</v>
      </c>
      <c r="D5" s="11" t="s">
        <v>5</v>
      </c>
    </row>
    <row r="6" ht="17.25" customHeight="1" spans="1:4">
      <c r="A6" s="77"/>
      <c r="B6" s="18"/>
      <c r="C6" s="77"/>
      <c r="D6" s="18"/>
    </row>
    <row r="7" ht="19.5" customHeight="1" spans="1:4">
      <c r="A7" s="96" t="s">
        <v>133</v>
      </c>
      <c r="B7" s="23">
        <v>7505297.87</v>
      </c>
      <c r="C7" s="96" t="s">
        <v>134</v>
      </c>
      <c r="D7" s="23">
        <v>7505297.87</v>
      </c>
    </row>
    <row r="8" ht="19.5" customHeight="1" spans="1:4">
      <c r="A8" s="96" t="s">
        <v>135</v>
      </c>
      <c r="B8" s="23">
        <v>7505297.87</v>
      </c>
      <c r="C8" s="183" t="s">
        <v>136</v>
      </c>
      <c r="D8" s="23">
        <v>6341233</v>
      </c>
    </row>
    <row r="9" ht="19.5" customHeight="1" spans="1:4">
      <c r="A9" s="184" t="s">
        <v>137</v>
      </c>
      <c r="B9" s="23"/>
      <c r="C9" s="183" t="s">
        <v>138</v>
      </c>
      <c r="D9" s="23"/>
    </row>
    <row r="10" ht="19.5" customHeight="1" spans="1:4">
      <c r="A10" s="184" t="s">
        <v>139</v>
      </c>
      <c r="B10" s="23"/>
      <c r="C10" s="183" t="s">
        <v>140</v>
      </c>
      <c r="D10" s="23"/>
    </row>
    <row r="11" ht="19.5" customHeight="1" spans="1:4">
      <c r="A11" s="184" t="s">
        <v>141</v>
      </c>
      <c r="B11" s="23"/>
      <c r="C11" s="183" t="s">
        <v>142</v>
      </c>
      <c r="D11" s="23"/>
    </row>
    <row r="12" ht="19.5" customHeight="1" spans="1:4">
      <c r="A12" s="184" t="s">
        <v>135</v>
      </c>
      <c r="B12" s="23"/>
      <c r="C12" s="183" t="s">
        <v>143</v>
      </c>
      <c r="D12" s="23"/>
    </row>
    <row r="13" ht="19.5" customHeight="1" spans="1:4">
      <c r="A13" s="184" t="s">
        <v>137</v>
      </c>
      <c r="B13" s="23"/>
      <c r="C13" s="183" t="s">
        <v>144</v>
      </c>
      <c r="D13" s="23"/>
    </row>
    <row r="14" ht="19.5" customHeight="1" spans="1:4">
      <c r="A14" s="184" t="s">
        <v>139</v>
      </c>
      <c r="B14" s="23"/>
      <c r="C14" s="183" t="s">
        <v>145</v>
      </c>
      <c r="D14" s="23"/>
    </row>
    <row r="15" ht="19.5" customHeight="1" spans="1:4">
      <c r="A15" s="185"/>
      <c r="B15" s="23"/>
      <c r="C15" s="183" t="s">
        <v>146</v>
      </c>
      <c r="D15" s="23">
        <v>572284.74</v>
      </c>
    </row>
    <row r="16" ht="19.5" customHeight="1" spans="1:4">
      <c r="A16" s="185"/>
      <c r="B16" s="23"/>
      <c r="C16" s="183" t="s">
        <v>147</v>
      </c>
      <c r="D16" s="23">
        <v>246836.77</v>
      </c>
    </row>
    <row r="17" ht="19.5" customHeight="1" spans="1:4">
      <c r="A17" s="185"/>
      <c r="B17" s="23"/>
      <c r="C17" s="183" t="s">
        <v>148</v>
      </c>
      <c r="D17" s="23"/>
    </row>
    <row r="18" ht="19.5" customHeight="1" spans="1:4">
      <c r="A18" s="185"/>
      <c r="B18" s="23"/>
      <c r="C18" s="183" t="s">
        <v>149</v>
      </c>
      <c r="D18" s="23"/>
    </row>
    <row r="19" ht="19.5" customHeight="1" spans="1:4">
      <c r="A19" s="185"/>
      <c r="B19" s="23"/>
      <c r="C19" s="183" t="s">
        <v>150</v>
      </c>
      <c r="D19" s="23"/>
    </row>
    <row r="20" ht="19.5" customHeight="1" spans="1:4">
      <c r="A20" s="96"/>
      <c r="B20" s="23"/>
      <c r="C20" s="183" t="s">
        <v>151</v>
      </c>
      <c r="D20" s="23"/>
    </row>
    <row r="21" ht="19.5" customHeight="1" spans="1:4">
      <c r="A21" s="96"/>
      <c r="B21" s="23"/>
      <c r="C21" s="96" t="s">
        <v>152</v>
      </c>
      <c r="D21" s="23"/>
    </row>
    <row r="22" ht="19.5" customHeight="1" spans="1:4">
      <c r="A22" s="96"/>
      <c r="B22" s="23"/>
      <c r="C22" s="96" t="s">
        <v>153</v>
      </c>
      <c r="D22" s="23"/>
    </row>
    <row r="23" ht="19.5" customHeight="1" spans="1:4">
      <c r="A23" s="96"/>
      <c r="B23" s="23"/>
      <c r="C23" s="96" t="s">
        <v>154</v>
      </c>
      <c r="D23" s="23"/>
    </row>
    <row r="24" ht="19.5" customHeight="1" spans="1:4">
      <c r="A24" s="96"/>
      <c r="B24" s="23"/>
      <c r="C24" s="96" t="s">
        <v>155</v>
      </c>
      <c r="D24" s="23"/>
    </row>
    <row r="25" ht="19.5" customHeight="1" spans="1:4">
      <c r="A25" s="96"/>
      <c r="B25" s="23"/>
      <c r="C25" s="96" t="s">
        <v>156</v>
      </c>
      <c r="D25" s="23"/>
    </row>
    <row r="26" ht="19.5" customHeight="1" spans="1:4">
      <c r="A26" s="183"/>
      <c r="B26" s="23"/>
      <c r="C26" s="96" t="s">
        <v>157</v>
      </c>
      <c r="D26" s="23">
        <v>344943.36</v>
      </c>
    </row>
    <row r="27" ht="19.5" customHeight="1" spans="1:4">
      <c r="A27" s="96"/>
      <c r="B27" s="23"/>
      <c r="C27" s="96" t="s">
        <v>158</v>
      </c>
      <c r="D27" s="23"/>
    </row>
    <row r="28" customHeight="1" spans="1:4">
      <c r="A28" s="96"/>
      <c r="B28" s="23"/>
      <c r="C28" s="184" t="s">
        <v>159</v>
      </c>
      <c r="D28" s="23"/>
    </row>
    <row r="29" ht="19.5" customHeight="1" spans="1:4">
      <c r="A29" s="96"/>
      <c r="B29" s="23"/>
      <c r="C29" s="96" t="s">
        <v>160</v>
      </c>
      <c r="D29" s="23"/>
    </row>
    <row r="30" ht="19.5" customHeight="1" spans="1:4">
      <c r="A30" s="183"/>
      <c r="B30" s="23"/>
      <c r="C30" s="96" t="s">
        <v>161</v>
      </c>
      <c r="D30" s="23"/>
    </row>
    <row r="31" ht="18" customHeight="1" spans="1:4">
      <c r="A31" s="183"/>
      <c r="B31" s="23"/>
      <c r="C31" s="96" t="s">
        <v>162</v>
      </c>
      <c r="D31" s="23"/>
    </row>
    <row r="32" ht="18" customHeight="1" spans="1:4">
      <c r="A32" s="183"/>
      <c r="B32" s="23"/>
      <c r="C32" s="184" t="s">
        <v>163</v>
      </c>
      <c r="D32" s="23"/>
    </row>
    <row r="33" ht="18" customHeight="1" spans="1:4">
      <c r="A33" s="183"/>
      <c r="B33" s="23"/>
      <c r="C33" s="184" t="s">
        <v>164</v>
      </c>
      <c r="D33" s="23"/>
    </row>
    <row r="34" ht="19.5" customHeight="1" spans="1:4">
      <c r="A34" s="183"/>
      <c r="B34" s="186"/>
      <c r="C34" s="96" t="s">
        <v>165</v>
      </c>
      <c r="D34" s="186"/>
    </row>
    <row r="35" ht="19.5" customHeight="1" spans="1:4">
      <c r="A35" s="183"/>
      <c r="B35" s="23"/>
      <c r="C35" s="96" t="s">
        <v>166</v>
      </c>
      <c r="D35" s="23"/>
    </row>
    <row r="36" ht="19.5" customHeight="1" spans="1:4">
      <c r="A36" s="187" t="s">
        <v>24</v>
      </c>
      <c r="B36" s="23">
        <v>7505297.87</v>
      </c>
      <c r="C36" s="187" t="s">
        <v>25</v>
      </c>
      <c r="D36" s="23">
        <v>7505297.87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workbookViewId="0">
      <selection activeCell="B15" sqref="B15"/>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7"/>
      <c r="B1" s="147"/>
      <c r="C1" s="147"/>
      <c r="D1" s="147"/>
      <c r="E1" s="147"/>
      <c r="F1" s="147"/>
      <c r="G1" s="151" t="s">
        <v>167</v>
      </c>
    </row>
    <row r="2" ht="33" customHeight="1" spans="1:7">
      <c r="A2" s="173" t="str">
        <f>"2025"&amp;"年一般公共预算支出预算表（按功能科目分类）"</f>
        <v>2025年一般公共预算支出预算表（按功能科目分类）</v>
      </c>
      <c r="B2" s="173"/>
      <c r="C2" s="173"/>
      <c r="D2" s="173"/>
      <c r="E2" s="173"/>
      <c r="F2" s="173"/>
      <c r="G2" s="173"/>
    </row>
    <row r="3" ht="18.75" customHeight="1" spans="1:7">
      <c r="A3" s="174" t="str">
        <f>"单位名称："&amp;"中国人民政治协商会议梁河县委员会"</f>
        <v>单位名称：中国人民政治协商会议梁河县委员会</v>
      </c>
      <c r="B3" s="174"/>
      <c r="C3" s="147"/>
      <c r="D3" s="147"/>
      <c r="E3" s="147"/>
      <c r="F3" s="147"/>
      <c r="G3" s="151" t="s">
        <v>1</v>
      </c>
    </row>
    <row r="4" ht="18.75" customHeight="1" spans="1:7">
      <c r="A4" s="175" t="s">
        <v>168</v>
      </c>
      <c r="B4" s="175"/>
      <c r="C4" s="175" t="s">
        <v>30</v>
      </c>
      <c r="D4" s="175" t="s">
        <v>52</v>
      </c>
      <c r="E4" s="175"/>
      <c r="F4" s="175"/>
      <c r="G4" s="175" t="s">
        <v>53</v>
      </c>
    </row>
    <row r="5" ht="18.75" customHeight="1" spans="1:7">
      <c r="A5" s="175" t="s">
        <v>48</v>
      </c>
      <c r="B5" s="175" t="s">
        <v>49</v>
      </c>
      <c r="C5" s="175"/>
      <c r="D5" s="175" t="s">
        <v>33</v>
      </c>
      <c r="E5" s="175" t="s">
        <v>169</v>
      </c>
      <c r="F5" s="175" t="s">
        <v>170</v>
      </c>
      <c r="G5" s="175"/>
    </row>
    <row r="6" ht="18.75" customHeight="1" spans="1:7">
      <c r="A6" s="175" t="s">
        <v>59</v>
      </c>
      <c r="B6" s="175" t="s">
        <v>60</v>
      </c>
      <c r="C6" s="175" t="s">
        <v>61</v>
      </c>
      <c r="D6" s="175" t="s">
        <v>62</v>
      </c>
      <c r="E6" s="175" t="s">
        <v>63</v>
      </c>
      <c r="F6" s="175" t="s">
        <v>64</v>
      </c>
      <c r="G6" s="175" t="s">
        <v>65</v>
      </c>
    </row>
    <row r="7" ht="18.75" customHeight="1" spans="1:7">
      <c r="A7" s="176" t="s">
        <v>74</v>
      </c>
      <c r="B7" s="176" t="s">
        <v>75</v>
      </c>
      <c r="C7" s="177">
        <v>6341233</v>
      </c>
      <c r="D7" s="177">
        <v>3901233</v>
      </c>
      <c r="E7" s="177">
        <v>3358283</v>
      </c>
      <c r="F7" s="177">
        <v>542950</v>
      </c>
      <c r="G7" s="177">
        <v>2440000</v>
      </c>
    </row>
    <row r="8" ht="18.75" customHeight="1" outlineLevel="1" spans="1:7">
      <c r="A8" s="178" t="s">
        <v>76</v>
      </c>
      <c r="B8" s="178" t="s">
        <v>77</v>
      </c>
      <c r="C8" s="177">
        <v>6265603</v>
      </c>
      <c r="D8" s="177">
        <v>3825603</v>
      </c>
      <c r="E8" s="177">
        <v>3308603</v>
      </c>
      <c r="F8" s="177">
        <v>517000</v>
      </c>
      <c r="G8" s="177">
        <v>2440000</v>
      </c>
    </row>
    <row r="9" ht="18.75" customHeight="1" outlineLevel="2" spans="1:7">
      <c r="A9" s="179" t="s">
        <v>78</v>
      </c>
      <c r="B9" s="179" t="s">
        <v>79</v>
      </c>
      <c r="C9" s="177">
        <v>3825603</v>
      </c>
      <c r="D9" s="177">
        <v>3825603</v>
      </c>
      <c r="E9" s="177">
        <v>3308603</v>
      </c>
      <c r="F9" s="177">
        <v>517000</v>
      </c>
      <c r="G9" s="177"/>
    </row>
    <row r="10" ht="18.75" customHeight="1" outlineLevel="2" spans="1:7">
      <c r="A10" s="179" t="s">
        <v>80</v>
      </c>
      <c r="B10" s="179" t="s">
        <v>81</v>
      </c>
      <c r="C10" s="177">
        <v>370000</v>
      </c>
      <c r="D10" s="177"/>
      <c r="E10" s="177"/>
      <c r="F10" s="177"/>
      <c r="G10" s="177">
        <v>370000</v>
      </c>
    </row>
    <row r="11" ht="18.75" customHeight="1" outlineLevel="2" spans="1:7">
      <c r="A11" s="179" t="s">
        <v>82</v>
      </c>
      <c r="B11" s="179" t="s">
        <v>83</v>
      </c>
      <c r="C11" s="177">
        <v>350000</v>
      </c>
      <c r="D11" s="177"/>
      <c r="E11" s="177"/>
      <c r="F11" s="177"/>
      <c r="G11" s="177">
        <v>350000</v>
      </c>
    </row>
    <row r="12" ht="18.75" customHeight="1" outlineLevel="2" spans="1:7">
      <c r="A12" s="179" t="s">
        <v>84</v>
      </c>
      <c r="B12" s="179" t="s">
        <v>85</v>
      </c>
      <c r="C12" s="177">
        <v>1640000</v>
      </c>
      <c r="D12" s="177"/>
      <c r="E12" s="177"/>
      <c r="F12" s="177"/>
      <c r="G12" s="177">
        <v>1640000</v>
      </c>
    </row>
    <row r="13" ht="18.75" customHeight="1" outlineLevel="2" spans="1:7">
      <c r="A13" s="179" t="s">
        <v>86</v>
      </c>
      <c r="B13" s="179" t="s">
        <v>87</v>
      </c>
      <c r="C13" s="177">
        <v>80000</v>
      </c>
      <c r="D13" s="177"/>
      <c r="E13" s="177"/>
      <c r="F13" s="177"/>
      <c r="G13" s="177">
        <v>80000</v>
      </c>
    </row>
    <row r="14" ht="18.75" customHeight="1" outlineLevel="1" spans="1:7">
      <c r="A14" s="178" t="s">
        <v>88</v>
      </c>
      <c r="B14" s="178" t="s">
        <v>89</v>
      </c>
      <c r="C14" s="177">
        <v>70080</v>
      </c>
      <c r="D14" s="177">
        <v>70080</v>
      </c>
      <c r="E14" s="177">
        <v>49680</v>
      </c>
      <c r="F14" s="177">
        <v>20400</v>
      </c>
      <c r="G14" s="177"/>
    </row>
    <row r="15" ht="18.75" customHeight="1" outlineLevel="2" spans="1:7">
      <c r="A15" s="179" t="s">
        <v>90</v>
      </c>
      <c r="B15" s="179" t="s">
        <v>91</v>
      </c>
      <c r="C15" s="177">
        <v>70080</v>
      </c>
      <c r="D15" s="177">
        <v>70080</v>
      </c>
      <c r="E15" s="177">
        <v>49680</v>
      </c>
      <c r="F15" s="177">
        <v>20400</v>
      </c>
      <c r="G15" s="177"/>
    </row>
    <row r="16" ht="18.75" customHeight="1" outlineLevel="1" spans="1:7">
      <c r="A16" s="178" t="s">
        <v>92</v>
      </c>
      <c r="B16" s="178" t="s">
        <v>93</v>
      </c>
      <c r="C16" s="177">
        <v>5550</v>
      </c>
      <c r="D16" s="177">
        <v>5550</v>
      </c>
      <c r="E16" s="177"/>
      <c r="F16" s="177">
        <v>5550</v>
      </c>
      <c r="G16" s="177"/>
    </row>
    <row r="17" ht="18.75" customHeight="1" outlineLevel="2" spans="1:7">
      <c r="A17" s="179" t="s">
        <v>94</v>
      </c>
      <c r="B17" s="179" t="s">
        <v>93</v>
      </c>
      <c r="C17" s="177">
        <v>5550</v>
      </c>
      <c r="D17" s="177">
        <v>5550</v>
      </c>
      <c r="E17" s="177"/>
      <c r="F17" s="177">
        <v>5550</v>
      </c>
      <c r="G17" s="177"/>
    </row>
    <row r="18" ht="18.75" customHeight="1" spans="1:7">
      <c r="A18" s="176" t="s">
        <v>95</v>
      </c>
      <c r="B18" s="176" t="s">
        <v>96</v>
      </c>
      <c r="C18" s="177">
        <v>572284.74</v>
      </c>
      <c r="D18" s="177">
        <v>572284.74</v>
      </c>
      <c r="E18" s="177">
        <v>554284.74</v>
      </c>
      <c r="F18" s="177">
        <v>18000</v>
      </c>
      <c r="G18" s="177"/>
    </row>
    <row r="19" ht="18.75" customHeight="1" outlineLevel="1" spans="1:7">
      <c r="A19" s="178" t="s">
        <v>97</v>
      </c>
      <c r="B19" s="178" t="s">
        <v>98</v>
      </c>
      <c r="C19" s="177">
        <v>545247.22</v>
      </c>
      <c r="D19" s="177">
        <v>545247.22</v>
      </c>
      <c r="E19" s="177">
        <v>527247.22</v>
      </c>
      <c r="F19" s="177">
        <v>18000</v>
      </c>
      <c r="G19" s="177"/>
    </row>
    <row r="20" ht="18.75" customHeight="1" outlineLevel="2" spans="1:7">
      <c r="A20" s="179" t="s">
        <v>99</v>
      </c>
      <c r="B20" s="179" t="s">
        <v>100</v>
      </c>
      <c r="C20" s="177">
        <v>18000</v>
      </c>
      <c r="D20" s="177">
        <v>18000</v>
      </c>
      <c r="E20" s="177"/>
      <c r="F20" s="177">
        <v>18000</v>
      </c>
      <c r="G20" s="177"/>
    </row>
    <row r="21" ht="18.75" customHeight="1" outlineLevel="2" spans="1:7">
      <c r="A21" s="179" t="s">
        <v>101</v>
      </c>
      <c r="B21" s="179" t="s">
        <v>102</v>
      </c>
      <c r="C21" s="177">
        <v>459924.48</v>
      </c>
      <c r="D21" s="177">
        <v>459924.48</v>
      </c>
      <c r="E21" s="177">
        <v>459924.48</v>
      </c>
      <c r="F21" s="177"/>
      <c r="G21" s="177"/>
    </row>
    <row r="22" ht="18.75" customHeight="1" outlineLevel="2" spans="1:7">
      <c r="A22" s="179" t="s">
        <v>103</v>
      </c>
      <c r="B22" s="179" t="s">
        <v>104</v>
      </c>
      <c r="C22" s="177">
        <v>67322.74</v>
      </c>
      <c r="D22" s="177">
        <v>67322.74</v>
      </c>
      <c r="E22" s="177">
        <v>67322.74</v>
      </c>
      <c r="F22" s="177"/>
      <c r="G22" s="177"/>
    </row>
    <row r="23" ht="18.75" customHeight="1" outlineLevel="1" spans="1:7">
      <c r="A23" s="178" t="s">
        <v>105</v>
      </c>
      <c r="B23" s="178" t="s">
        <v>106</v>
      </c>
      <c r="C23" s="177">
        <v>23000</v>
      </c>
      <c r="D23" s="177">
        <v>23000</v>
      </c>
      <c r="E23" s="177">
        <v>23000</v>
      </c>
      <c r="F23" s="177"/>
      <c r="G23" s="177"/>
    </row>
    <row r="24" ht="18.75" customHeight="1" outlineLevel="2" spans="1:7">
      <c r="A24" s="179" t="s">
        <v>107</v>
      </c>
      <c r="B24" s="179" t="s">
        <v>108</v>
      </c>
      <c r="C24" s="177">
        <v>23000</v>
      </c>
      <c r="D24" s="177">
        <v>23000</v>
      </c>
      <c r="E24" s="177">
        <v>23000</v>
      </c>
      <c r="F24" s="177"/>
      <c r="G24" s="177"/>
    </row>
    <row r="25" ht="18.75" customHeight="1" outlineLevel="1" spans="1:7">
      <c r="A25" s="178" t="s">
        <v>109</v>
      </c>
      <c r="B25" s="178" t="s">
        <v>110</v>
      </c>
      <c r="C25" s="177">
        <v>4037.52</v>
      </c>
      <c r="D25" s="177">
        <v>4037.52</v>
      </c>
      <c r="E25" s="177">
        <v>4037.52</v>
      </c>
      <c r="F25" s="177"/>
      <c r="G25" s="177"/>
    </row>
    <row r="26" ht="18.75" customHeight="1" outlineLevel="2" spans="1:7">
      <c r="A26" s="179" t="s">
        <v>111</v>
      </c>
      <c r="B26" s="179" t="s">
        <v>110</v>
      </c>
      <c r="C26" s="177">
        <v>4037.52</v>
      </c>
      <c r="D26" s="177">
        <v>4037.52</v>
      </c>
      <c r="E26" s="177">
        <v>4037.52</v>
      </c>
      <c r="F26" s="177"/>
      <c r="G26" s="177"/>
    </row>
    <row r="27" ht="18.75" customHeight="1" spans="1:7">
      <c r="A27" s="176" t="s">
        <v>112</v>
      </c>
      <c r="B27" s="176" t="s">
        <v>113</v>
      </c>
      <c r="C27" s="177">
        <v>246836.77</v>
      </c>
      <c r="D27" s="177">
        <v>246836.77</v>
      </c>
      <c r="E27" s="177">
        <v>246836.77</v>
      </c>
      <c r="F27" s="177"/>
      <c r="G27" s="177"/>
    </row>
    <row r="28" ht="18.75" customHeight="1" outlineLevel="1" spans="1:7">
      <c r="A28" s="178" t="s">
        <v>114</v>
      </c>
      <c r="B28" s="178" t="s">
        <v>115</v>
      </c>
      <c r="C28" s="177">
        <v>246836.77</v>
      </c>
      <c r="D28" s="177">
        <v>246836.77</v>
      </c>
      <c r="E28" s="177">
        <v>246836.77</v>
      </c>
      <c r="F28" s="177"/>
      <c r="G28" s="177"/>
    </row>
    <row r="29" ht="18.75" customHeight="1" outlineLevel="2" spans="1:7">
      <c r="A29" s="179" t="s">
        <v>116</v>
      </c>
      <c r="B29" s="179" t="s">
        <v>117</v>
      </c>
      <c r="C29" s="177">
        <v>215589.6</v>
      </c>
      <c r="D29" s="177">
        <v>215589.6</v>
      </c>
      <c r="E29" s="177">
        <v>215589.6</v>
      </c>
      <c r="F29" s="177"/>
      <c r="G29" s="177"/>
    </row>
    <row r="30" ht="18.75" customHeight="1" outlineLevel="2" spans="1:7">
      <c r="A30" s="179" t="s">
        <v>120</v>
      </c>
      <c r="B30" s="179" t="s">
        <v>121</v>
      </c>
      <c r="C30" s="177">
        <v>31247.17</v>
      </c>
      <c r="D30" s="177">
        <v>31247.17</v>
      </c>
      <c r="E30" s="177">
        <v>31247.17</v>
      </c>
      <c r="F30" s="177"/>
      <c r="G30" s="177"/>
    </row>
    <row r="31" ht="18.75" customHeight="1" spans="1:7">
      <c r="A31" s="176" t="s">
        <v>122</v>
      </c>
      <c r="B31" s="176" t="s">
        <v>123</v>
      </c>
      <c r="C31" s="177">
        <v>344943.36</v>
      </c>
      <c r="D31" s="177">
        <v>344943.36</v>
      </c>
      <c r="E31" s="177">
        <v>344943.36</v>
      </c>
      <c r="F31" s="177"/>
      <c r="G31" s="177"/>
    </row>
    <row r="32" ht="18.75" customHeight="1" outlineLevel="1" spans="1:7">
      <c r="A32" s="178" t="s">
        <v>124</v>
      </c>
      <c r="B32" s="178" t="s">
        <v>125</v>
      </c>
      <c r="C32" s="177">
        <v>344943.36</v>
      </c>
      <c r="D32" s="177">
        <v>344943.36</v>
      </c>
      <c r="E32" s="177">
        <v>344943.36</v>
      </c>
      <c r="F32" s="177"/>
      <c r="G32" s="177"/>
    </row>
    <row r="33" ht="18.75" customHeight="1" outlineLevel="2" spans="1:7">
      <c r="A33" s="179" t="s">
        <v>126</v>
      </c>
      <c r="B33" s="179" t="s">
        <v>127</v>
      </c>
      <c r="C33" s="177">
        <v>344943.36</v>
      </c>
      <c r="D33" s="177">
        <v>344943.36</v>
      </c>
      <c r="E33" s="177">
        <v>344943.36</v>
      </c>
      <c r="F33" s="177"/>
      <c r="G33" s="177"/>
    </row>
    <row r="34" ht="18.75" customHeight="1" spans="1:7">
      <c r="A34" s="175" t="s">
        <v>30</v>
      </c>
      <c r="B34" s="175"/>
      <c r="C34" s="177">
        <v>7505297.87</v>
      </c>
      <c r="D34" s="177">
        <v>5065297.87</v>
      </c>
      <c r="E34" s="177">
        <v>4504347.87</v>
      </c>
      <c r="F34" s="177">
        <v>560950</v>
      </c>
      <c r="G34" s="177">
        <v>2440000</v>
      </c>
    </row>
  </sheetData>
  <mergeCells count="7">
    <mergeCell ref="A2:G2"/>
    <mergeCell ref="A3:C3"/>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25" sqref="F25"/>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4"/>
      <c r="B1" s="164"/>
      <c r="C1" s="165"/>
      <c r="D1" s="1"/>
      <c r="E1" s="1"/>
      <c r="F1" s="166" t="s">
        <v>171</v>
      </c>
    </row>
    <row r="2" ht="33.75" customHeight="1" spans="1:6">
      <c r="A2" s="167" t="str">
        <f>"2025"&amp;"年一般公共预算“三公”经费支出预算表"</f>
        <v>2025年一般公共预算“三公”经费支出预算表</v>
      </c>
      <c r="B2" s="167"/>
      <c r="C2" s="167"/>
      <c r="D2" s="167"/>
      <c r="E2" s="167"/>
      <c r="F2" s="167"/>
    </row>
    <row r="3" ht="21.75" customHeight="1" spans="1:6">
      <c r="A3" s="168" t="str">
        <f>"单位名称："&amp;"中国人民政治协商会议梁河县委员会"</f>
        <v>单位名称：中国人民政治协商会议梁河县委员会</v>
      </c>
      <c r="B3" s="164"/>
      <c r="C3" s="165"/>
      <c r="D3" s="3"/>
      <c r="E3" s="1"/>
      <c r="F3" s="166" t="s">
        <v>27</v>
      </c>
    </row>
    <row r="4" ht="19.5" customHeight="1" spans="1:6">
      <c r="A4" s="11" t="s">
        <v>172</v>
      </c>
      <c r="B4" s="73" t="s">
        <v>173</v>
      </c>
      <c r="C4" s="12" t="s">
        <v>174</v>
      </c>
      <c r="D4" s="13"/>
      <c r="E4" s="14"/>
      <c r="F4" s="73" t="s">
        <v>175</v>
      </c>
    </row>
    <row r="5" ht="19.5" customHeight="1" spans="1:6">
      <c r="A5" s="18"/>
      <c r="B5" s="77"/>
      <c r="C5" s="35" t="s">
        <v>33</v>
      </c>
      <c r="D5" s="35" t="s">
        <v>176</v>
      </c>
      <c r="E5" s="35" t="s">
        <v>177</v>
      </c>
      <c r="F5" s="77"/>
    </row>
    <row r="6" ht="18.75" customHeight="1" spans="1:6">
      <c r="A6" s="169">
        <v>1</v>
      </c>
      <c r="B6" s="169">
        <v>2</v>
      </c>
      <c r="C6" s="170">
        <v>3</v>
      </c>
      <c r="D6" s="169">
        <v>4</v>
      </c>
      <c r="E6" s="169">
        <v>5</v>
      </c>
      <c r="F6" s="169">
        <v>6</v>
      </c>
    </row>
    <row r="7" ht="24.75" customHeight="1" spans="1:6">
      <c r="A7" s="171">
        <v>85000</v>
      </c>
      <c r="B7" s="171"/>
      <c r="C7" s="172">
        <v>53000</v>
      </c>
      <c r="D7" s="171"/>
      <c r="E7" s="171">
        <v>53000</v>
      </c>
      <c r="F7" s="171">
        <v>32000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workbookViewId="0">
      <selection activeCell="L22" sqref="L22"/>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3" t="s">
        <v>178</v>
      </c>
      <c r="U1" s="163"/>
      <c r="V1" s="163"/>
      <c r="W1" s="163"/>
    </row>
    <row r="2" ht="45.75" customHeight="1" spans="1:23">
      <c r="A2" s="160" t="s">
        <v>179</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"单位名称："&amp;"中国人民政治协商会议梁河县委员会"</f>
        <v>单位名称：中国人民政治协商会议梁河县委员会</v>
      </c>
      <c r="B3" s="159"/>
      <c r="C3" s="159"/>
      <c r="D3" s="159"/>
      <c r="E3" s="159"/>
      <c r="F3" s="159"/>
      <c r="G3" s="159"/>
      <c r="H3" s="159"/>
      <c r="I3" s="159"/>
      <c r="J3" s="159"/>
      <c r="K3" s="159"/>
      <c r="L3" s="159"/>
      <c r="M3" s="159"/>
      <c r="N3" s="159"/>
      <c r="O3" s="159"/>
      <c r="P3" s="159"/>
      <c r="Q3" s="159"/>
      <c r="R3" s="159"/>
      <c r="S3" s="159"/>
      <c r="T3" s="163" t="s">
        <v>27</v>
      </c>
      <c r="U3" s="163"/>
      <c r="V3" s="163"/>
      <c r="W3" s="163"/>
    </row>
    <row r="4" ht="18.75" customHeight="1" spans="1:23">
      <c r="A4" s="161" t="s">
        <v>180</v>
      </c>
      <c r="B4" s="161" t="s">
        <v>181</v>
      </c>
      <c r="C4" s="161" t="s">
        <v>182</v>
      </c>
      <c r="D4" s="161" t="s">
        <v>183</v>
      </c>
      <c r="E4" s="161" t="s">
        <v>184</v>
      </c>
      <c r="F4" s="161" t="s">
        <v>185</v>
      </c>
      <c r="G4" s="161" t="s">
        <v>186</v>
      </c>
      <c r="H4" s="161" t="s">
        <v>187</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188</v>
      </c>
      <c r="I5" s="161" t="s">
        <v>34</v>
      </c>
      <c r="J5" s="161" t="s">
        <v>189</v>
      </c>
      <c r="K5" s="161" t="s">
        <v>190</v>
      </c>
      <c r="L5" s="161" t="s">
        <v>191</v>
      </c>
      <c r="M5" s="161" t="s">
        <v>192</v>
      </c>
      <c r="N5" s="161" t="s">
        <v>193</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194</v>
      </c>
      <c r="J6" s="161" t="s">
        <v>189</v>
      </c>
      <c r="K6" s="161" t="s">
        <v>190</v>
      </c>
      <c r="L6" s="161" t="s">
        <v>191</v>
      </c>
      <c r="M6" s="161" t="s">
        <v>192</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195</v>
      </c>
      <c r="Q8" s="161" t="s">
        <v>196</v>
      </c>
      <c r="R8" s="161" t="s">
        <v>197</v>
      </c>
      <c r="S8" s="161" t="s">
        <v>198</v>
      </c>
      <c r="T8" s="161" t="s">
        <v>199</v>
      </c>
      <c r="U8" s="161" t="s">
        <v>200</v>
      </c>
      <c r="V8" s="161" t="s">
        <v>201</v>
      </c>
      <c r="W8" s="161" t="s">
        <v>202</v>
      </c>
    </row>
    <row r="9" ht="53.25" customHeight="1" spans="1:23">
      <c r="A9" s="156" t="s">
        <v>46</v>
      </c>
      <c r="B9" s="156"/>
      <c r="C9" s="156"/>
      <c r="D9" s="156"/>
      <c r="E9" s="156"/>
      <c r="F9" s="156"/>
      <c r="G9" s="156"/>
      <c r="H9" s="158">
        <v>5065297.87</v>
      </c>
      <c r="I9" s="158">
        <v>5065297.87</v>
      </c>
      <c r="J9" s="158"/>
      <c r="K9" s="158"/>
      <c r="L9" s="158">
        <v>5065297.87</v>
      </c>
      <c r="M9" s="158"/>
      <c r="N9" s="158"/>
      <c r="O9" s="158"/>
      <c r="P9" s="158"/>
      <c r="Q9" s="158"/>
      <c r="R9" s="158"/>
      <c r="S9" s="158"/>
      <c r="T9" s="158"/>
      <c r="U9" s="158"/>
      <c r="V9" s="158"/>
      <c r="W9" s="158"/>
    </row>
    <row r="10" ht="53.25" customHeight="1" outlineLevel="1" spans="1:23">
      <c r="A10" s="156" t="s">
        <v>46</v>
      </c>
      <c r="B10" s="156" t="s">
        <v>203</v>
      </c>
      <c r="C10" s="156" t="s">
        <v>204</v>
      </c>
      <c r="D10" s="156" t="s">
        <v>78</v>
      </c>
      <c r="E10" s="156" t="s">
        <v>79</v>
      </c>
      <c r="F10" s="156" t="s">
        <v>205</v>
      </c>
      <c r="G10" s="156" t="s">
        <v>206</v>
      </c>
      <c r="H10" s="158">
        <v>1274100</v>
      </c>
      <c r="I10" s="158">
        <v>1274100</v>
      </c>
      <c r="J10" s="158"/>
      <c r="K10" s="158"/>
      <c r="L10" s="158">
        <v>1274100</v>
      </c>
      <c r="M10" s="158"/>
      <c r="N10" s="158"/>
      <c r="O10" s="158"/>
      <c r="P10" s="158"/>
      <c r="Q10" s="158"/>
      <c r="R10" s="158"/>
      <c r="S10" s="158"/>
      <c r="T10" s="158"/>
      <c r="U10" s="158"/>
      <c r="V10" s="158"/>
      <c r="W10" s="158"/>
    </row>
    <row r="11" ht="53.25" customHeight="1" outlineLevel="1" spans="1:23">
      <c r="A11" s="156" t="s">
        <v>46</v>
      </c>
      <c r="B11" s="156" t="s">
        <v>203</v>
      </c>
      <c r="C11" s="156" t="s">
        <v>204</v>
      </c>
      <c r="D11" s="156" t="s">
        <v>78</v>
      </c>
      <c r="E11" s="156" t="s">
        <v>79</v>
      </c>
      <c r="F11" s="156" t="s">
        <v>207</v>
      </c>
      <c r="G11" s="156" t="s">
        <v>208</v>
      </c>
      <c r="H11" s="158">
        <v>1455648</v>
      </c>
      <c r="I11" s="158">
        <v>1455648</v>
      </c>
      <c r="J11" s="158"/>
      <c r="K11" s="158"/>
      <c r="L11" s="158">
        <v>1455648</v>
      </c>
      <c r="M11" s="156"/>
      <c r="N11" s="158"/>
      <c r="O11" s="158"/>
      <c r="P11" s="158"/>
      <c r="Q11" s="158"/>
      <c r="R11" s="158"/>
      <c r="S11" s="158"/>
      <c r="T11" s="158"/>
      <c r="U11" s="158"/>
      <c r="V11" s="158"/>
      <c r="W11" s="158"/>
    </row>
    <row r="12" ht="53.25" customHeight="1" outlineLevel="1" spans="1:23">
      <c r="A12" s="156" t="s">
        <v>46</v>
      </c>
      <c r="B12" s="156" t="s">
        <v>203</v>
      </c>
      <c r="C12" s="156" t="s">
        <v>204</v>
      </c>
      <c r="D12" s="156" t="s">
        <v>78</v>
      </c>
      <c r="E12" s="156" t="s">
        <v>79</v>
      </c>
      <c r="F12" s="156" t="s">
        <v>209</v>
      </c>
      <c r="G12" s="156" t="s">
        <v>210</v>
      </c>
      <c r="H12" s="158">
        <v>106175</v>
      </c>
      <c r="I12" s="158">
        <v>106175</v>
      </c>
      <c r="J12" s="158"/>
      <c r="K12" s="158"/>
      <c r="L12" s="158">
        <v>106175</v>
      </c>
      <c r="M12" s="156"/>
      <c r="N12" s="158"/>
      <c r="O12" s="158"/>
      <c r="P12" s="158"/>
      <c r="Q12" s="158"/>
      <c r="R12" s="158"/>
      <c r="S12" s="158"/>
      <c r="T12" s="158"/>
      <c r="U12" s="158"/>
      <c r="V12" s="158"/>
      <c r="W12" s="158"/>
    </row>
    <row r="13" ht="53.25" customHeight="1" outlineLevel="1" spans="1:23">
      <c r="A13" s="156" t="s">
        <v>46</v>
      </c>
      <c r="B13" s="156" t="s">
        <v>211</v>
      </c>
      <c r="C13" s="156" t="s">
        <v>212</v>
      </c>
      <c r="D13" s="156" t="s">
        <v>78</v>
      </c>
      <c r="E13" s="156" t="s">
        <v>79</v>
      </c>
      <c r="F13" s="156" t="s">
        <v>209</v>
      </c>
      <c r="G13" s="156" t="s">
        <v>210</v>
      </c>
      <c r="H13" s="158">
        <v>472680</v>
      </c>
      <c r="I13" s="158">
        <v>472680</v>
      </c>
      <c r="J13" s="158"/>
      <c r="K13" s="158"/>
      <c r="L13" s="158">
        <v>472680</v>
      </c>
      <c r="M13" s="156"/>
      <c r="N13" s="158"/>
      <c r="O13" s="158"/>
      <c r="P13" s="158"/>
      <c r="Q13" s="158"/>
      <c r="R13" s="158"/>
      <c r="S13" s="158"/>
      <c r="T13" s="158"/>
      <c r="U13" s="158"/>
      <c r="V13" s="158"/>
      <c r="W13" s="158"/>
    </row>
    <row r="14" ht="53.25" customHeight="1" outlineLevel="1" spans="1:23">
      <c r="A14" s="156" t="s">
        <v>46</v>
      </c>
      <c r="B14" s="156" t="s">
        <v>213</v>
      </c>
      <c r="C14" s="156" t="s">
        <v>214</v>
      </c>
      <c r="D14" s="156" t="s">
        <v>101</v>
      </c>
      <c r="E14" s="156" t="s">
        <v>102</v>
      </c>
      <c r="F14" s="156" t="s">
        <v>215</v>
      </c>
      <c r="G14" s="156" t="s">
        <v>214</v>
      </c>
      <c r="H14" s="158">
        <v>459924.48</v>
      </c>
      <c r="I14" s="158">
        <v>459924.48</v>
      </c>
      <c r="J14" s="158"/>
      <c r="K14" s="158"/>
      <c r="L14" s="158">
        <v>459924.48</v>
      </c>
      <c r="M14" s="156"/>
      <c r="N14" s="158"/>
      <c r="O14" s="158"/>
      <c r="P14" s="158"/>
      <c r="Q14" s="158"/>
      <c r="R14" s="158"/>
      <c r="S14" s="158"/>
      <c r="T14" s="158"/>
      <c r="U14" s="158"/>
      <c r="V14" s="158"/>
      <c r="W14" s="158"/>
    </row>
    <row r="15" ht="53.25" customHeight="1" outlineLevel="1" spans="1:23">
      <c r="A15" s="156" t="s">
        <v>46</v>
      </c>
      <c r="B15" s="156" t="s">
        <v>216</v>
      </c>
      <c r="C15" s="156" t="s">
        <v>217</v>
      </c>
      <c r="D15" s="156" t="s">
        <v>103</v>
      </c>
      <c r="E15" s="156" t="s">
        <v>104</v>
      </c>
      <c r="F15" s="156" t="s">
        <v>218</v>
      </c>
      <c r="G15" s="156" t="s">
        <v>217</v>
      </c>
      <c r="H15" s="158">
        <v>67322.74</v>
      </c>
      <c r="I15" s="158">
        <v>67322.74</v>
      </c>
      <c r="J15" s="158"/>
      <c r="K15" s="158"/>
      <c r="L15" s="158">
        <v>67322.74</v>
      </c>
      <c r="M15" s="156"/>
      <c r="N15" s="158"/>
      <c r="O15" s="158"/>
      <c r="P15" s="158"/>
      <c r="Q15" s="158"/>
      <c r="R15" s="158"/>
      <c r="S15" s="158"/>
      <c r="T15" s="158"/>
      <c r="U15" s="158"/>
      <c r="V15" s="158"/>
      <c r="W15" s="158"/>
    </row>
    <row r="16" ht="53.25" customHeight="1" outlineLevel="1" spans="1:23">
      <c r="A16" s="156" t="s">
        <v>46</v>
      </c>
      <c r="B16" s="156" t="s">
        <v>219</v>
      </c>
      <c r="C16" s="156" t="s">
        <v>220</v>
      </c>
      <c r="D16" s="156" t="s">
        <v>116</v>
      </c>
      <c r="E16" s="156" t="s">
        <v>117</v>
      </c>
      <c r="F16" s="156" t="s">
        <v>221</v>
      </c>
      <c r="G16" s="156" t="s">
        <v>220</v>
      </c>
      <c r="H16" s="158">
        <v>215589.6</v>
      </c>
      <c r="I16" s="158">
        <v>215589.6</v>
      </c>
      <c r="J16" s="158"/>
      <c r="K16" s="158"/>
      <c r="L16" s="158">
        <v>215589.6</v>
      </c>
      <c r="M16" s="156"/>
      <c r="N16" s="158"/>
      <c r="O16" s="158"/>
      <c r="P16" s="158"/>
      <c r="Q16" s="158"/>
      <c r="R16" s="158"/>
      <c r="S16" s="158"/>
      <c r="T16" s="158"/>
      <c r="U16" s="158"/>
      <c r="V16" s="158"/>
      <c r="W16" s="158"/>
    </row>
    <row r="17" ht="53.25" customHeight="1" outlineLevel="1" spans="1:23">
      <c r="A17" s="156" t="s">
        <v>46</v>
      </c>
      <c r="B17" s="156" t="s">
        <v>219</v>
      </c>
      <c r="C17" s="156" t="s">
        <v>220</v>
      </c>
      <c r="D17" s="156" t="s">
        <v>118</v>
      </c>
      <c r="E17" s="156" t="s">
        <v>119</v>
      </c>
      <c r="F17" s="156" t="s">
        <v>221</v>
      </c>
      <c r="G17" s="156" t="s">
        <v>220</v>
      </c>
      <c r="H17" s="158"/>
      <c r="I17" s="158"/>
      <c r="J17" s="158"/>
      <c r="K17" s="158"/>
      <c r="L17" s="158"/>
      <c r="M17" s="156"/>
      <c r="N17" s="158"/>
      <c r="O17" s="158"/>
      <c r="P17" s="158"/>
      <c r="Q17" s="158"/>
      <c r="R17" s="158"/>
      <c r="S17" s="158"/>
      <c r="T17" s="158"/>
      <c r="U17" s="158"/>
      <c r="V17" s="158"/>
      <c r="W17" s="158"/>
    </row>
    <row r="18" ht="53.25" customHeight="1" outlineLevel="1" spans="1:23">
      <c r="A18" s="156" t="s">
        <v>46</v>
      </c>
      <c r="B18" s="156" t="s">
        <v>222</v>
      </c>
      <c r="C18" s="156" t="s">
        <v>223</v>
      </c>
      <c r="D18" s="156" t="s">
        <v>120</v>
      </c>
      <c r="E18" s="156" t="s">
        <v>121</v>
      </c>
      <c r="F18" s="156" t="s">
        <v>224</v>
      </c>
      <c r="G18" s="156" t="s">
        <v>225</v>
      </c>
      <c r="H18" s="158">
        <v>14000</v>
      </c>
      <c r="I18" s="158">
        <v>14000</v>
      </c>
      <c r="J18" s="158"/>
      <c r="K18" s="158"/>
      <c r="L18" s="158">
        <v>14000</v>
      </c>
      <c r="M18" s="156"/>
      <c r="N18" s="158"/>
      <c r="O18" s="158"/>
      <c r="P18" s="158"/>
      <c r="Q18" s="158"/>
      <c r="R18" s="158"/>
      <c r="S18" s="158"/>
      <c r="T18" s="158"/>
      <c r="U18" s="158"/>
      <c r="V18" s="158"/>
      <c r="W18" s="158"/>
    </row>
    <row r="19" ht="53.25" customHeight="1" outlineLevel="1" spans="1:23">
      <c r="A19" s="156" t="s">
        <v>46</v>
      </c>
      <c r="B19" s="156" t="s">
        <v>226</v>
      </c>
      <c r="C19" s="156" t="s">
        <v>227</v>
      </c>
      <c r="D19" s="156" t="s">
        <v>120</v>
      </c>
      <c r="E19" s="156" t="s">
        <v>121</v>
      </c>
      <c r="F19" s="156" t="s">
        <v>224</v>
      </c>
      <c r="G19" s="156" t="s">
        <v>225</v>
      </c>
      <c r="H19" s="158">
        <v>5749.06</v>
      </c>
      <c r="I19" s="158">
        <v>5749.06</v>
      </c>
      <c r="J19" s="158"/>
      <c r="K19" s="158"/>
      <c r="L19" s="158">
        <v>5749.06</v>
      </c>
      <c r="M19" s="156"/>
      <c r="N19" s="158"/>
      <c r="O19" s="158"/>
      <c r="P19" s="158"/>
      <c r="Q19" s="158"/>
      <c r="R19" s="158"/>
      <c r="S19" s="158"/>
      <c r="T19" s="158"/>
      <c r="U19" s="158"/>
      <c r="V19" s="158"/>
      <c r="W19" s="158"/>
    </row>
    <row r="20" ht="53.25" customHeight="1" outlineLevel="1" spans="1:23">
      <c r="A20" s="156" t="s">
        <v>46</v>
      </c>
      <c r="B20" s="156" t="s">
        <v>228</v>
      </c>
      <c r="C20" s="156" t="s">
        <v>229</v>
      </c>
      <c r="D20" s="156" t="s">
        <v>120</v>
      </c>
      <c r="E20" s="156" t="s">
        <v>121</v>
      </c>
      <c r="F20" s="156" t="s">
        <v>224</v>
      </c>
      <c r="G20" s="156" t="s">
        <v>225</v>
      </c>
      <c r="H20" s="158">
        <v>11498.11</v>
      </c>
      <c r="I20" s="158">
        <v>11498.11</v>
      </c>
      <c r="J20" s="158"/>
      <c r="K20" s="158"/>
      <c r="L20" s="158">
        <v>11498.11</v>
      </c>
      <c r="M20" s="156"/>
      <c r="N20" s="158"/>
      <c r="O20" s="158"/>
      <c r="P20" s="158"/>
      <c r="Q20" s="158"/>
      <c r="R20" s="158"/>
      <c r="S20" s="158"/>
      <c r="T20" s="158"/>
      <c r="U20" s="158"/>
      <c r="V20" s="158"/>
      <c r="W20" s="158"/>
    </row>
    <row r="21" ht="53.25" customHeight="1" outlineLevel="1" spans="1:23">
      <c r="A21" s="156" t="s">
        <v>46</v>
      </c>
      <c r="B21" s="156" t="s">
        <v>230</v>
      </c>
      <c r="C21" s="156" t="s">
        <v>231</v>
      </c>
      <c r="D21" s="156" t="s">
        <v>111</v>
      </c>
      <c r="E21" s="156" t="s">
        <v>110</v>
      </c>
      <c r="F21" s="156" t="s">
        <v>224</v>
      </c>
      <c r="G21" s="156" t="s">
        <v>225</v>
      </c>
      <c r="H21" s="158">
        <v>4037.52</v>
      </c>
      <c r="I21" s="158">
        <v>4037.52</v>
      </c>
      <c r="J21" s="158"/>
      <c r="K21" s="158"/>
      <c r="L21" s="158">
        <v>4037.52</v>
      </c>
      <c r="M21" s="156"/>
      <c r="N21" s="158"/>
      <c r="O21" s="158"/>
      <c r="P21" s="158"/>
      <c r="Q21" s="158"/>
      <c r="R21" s="158"/>
      <c r="S21" s="158"/>
      <c r="T21" s="158"/>
      <c r="U21" s="158"/>
      <c r="V21" s="158"/>
      <c r="W21" s="158"/>
    </row>
    <row r="22" ht="53.25" customHeight="1" outlineLevel="1" spans="1:23">
      <c r="A22" s="156" t="s">
        <v>46</v>
      </c>
      <c r="B22" s="156" t="s">
        <v>232</v>
      </c>
      <c r="C22" s="156" t="s">
        <v>127</v>
      </c>
      <c r="D22" s="156" t="s">
        <v>126</v>
      </c>
      <c r="E22" s="156" t="s">
        <v>127</v>
      </c>
      <c r="F22" s="156" t="s">
        <v>233</v>
      </c>
      <c r="G22" s="156" t="s">
        <v>127</v>
      </c>
      <c r="H22" s="158">
        <v>344943.36</v>
      </c>
      <c r="I22" s="158">
        <v>344943.36</v>
      </c>
      <c r="J22" s="158"/>
      <c r="K22" s="158"/>
      <c r="L22" s="158">
        <v>344943.36</v>
      </c>
      <c r="M22" s="156"/>
      <c r="N22" s="158"/>
      <c r="O22" s="158"/>
      <c r="P22" s="158"/>
      <c r="Q22" s="158"/>
      <c r="R22" s="158"/>
      <c r="S22" s="158"/>
      <c r="T22" s="158"/>
      <c r="U22" s="158"/>
      <c r="V22" s="158"/>
      <c r="W22" s="158"/>
    </row>
    <row r="23" ht="53.25" customHeight="1" outlineLevel="1" spans="1:23">
      <c r="A23" s="156" t="s">
        <v>46</v>
      </c>
      <c r="B23" s="156" t="s">
        <v>234</v>
      </c>
      <c r="C23" s="156" t="s">
        <v>235</v>
      </c>
      <c r="D23" s="156" t="s">
        <v>94</v>
      </c>
      <c r="E23" s="156" t="s">
        <v>93</v>
      </c>
      <c r="F23" s="156" t="s">
        <v>236</v>
      </c>
      <c r="G23" s="156" t="s">
        <v>237</v>
      </c>
      <c r="H23" s="158">
        <v>4550</v>
      </c>
      <c r="I23" s="158">
        <v>4550</v>
      </c>
      <c r="J23" s="158"/>
      <c r="K23" s="158"/>
      <c r="L23" s="158">
        <v>4550</v>
      </c>
      <c r="M23" s="156"/>
      <c r="N23" s="158"/>
      <c r="O23" s="158"/>
      <c r="P23" s="158"/>
      <c r="Q23" s="158"/>
      <c r="R23" s="158"/>
      <c r="S23" s="158"/>
      <c r="T23" s="158"/>
      <c r="U23" s="158"/>
      <c r="V23" s="158"/>
      <c r="W23" s="158"/>
    </row>
    <row r="24" ht="53.25" customHeight="1" outlineLevel="1" spans="1:23">
      <c r="A24" s="156" t="s">
        <v>46</v>
      </c>
      <c r="B24" s="156" t="s">
        <v>234</v>
      </c>
      <c r="C24" s="156" t="s">
        <v>235</v>
      </c>
      <c r="D24" s="156" t="s">
        <v>94</v>
      </c>
      <c r="E24" s="156" t="s">
        <v>93</v>
      </c>
      <c r="F24" s="156" t="s">
        <v>238</v>
      </c>
      <c r="G24" s="156" t="s">
        <v>239</v>
      </c>
      <c r="H24" s="158">
        <v>1000</v>
      </c>
      <c r="I24" s="158">
        <v>1000</v>
      </c>
      <c r="J24" s="158"/>
      <c r="K24" s="158"/>
      <c r="L24" s="158">
        <v>1000</v>
      </c>
      <c r="M24" s="156"/>
      <c r="N24" s="158"/>
      <c r="O24" s="158"/>
      <c r="P24" s="158"/>
      <c r="Q24" s="158"/>
      <c r="R24" s="158"/>
      <c r="S24" s="158"/>
      <c r="T24" s="158"/>
      <c r="U24" s="158"/>
      <c r="V24" s="158"/>
      <c r="W24" s="158"/>
    </row>
    <row r="25" ht="53.25" customHeight="1" outlineLevel="1" spans="1:23">
      <c r="A25" s="156" t="s">
        <v>46</v>
      </c>
      <c r="B25" s="156" t="s">
        <v>240</v>
      </c>
      <c r="C25" s="156" t="s">
        <v>241</v>
      </c>
      <c r="D25" s="156" t="s">
        <v>90</v>
      </c>
      <c r="E25" s="156" t="s">
        <v>91</v>
      </c>
      <c r="F25" s="156" t="s">
        <v>236</v>
      </c>
      <c r="G25" s="156" t="s">
        <v>237</v>
      </c>
      <c r="H25" s="158">
        <v>2000</v>
      </c>
      <c r="I25" s="158">
        <v>2000</v>
      </c>
      <c r="J25" s="158"/>
      <c r="K25" s="158"/>
      <c r="L25" s="158">
        <v>2000</v>
      </c>
      <c r="M25" s="156"/>
      <c r="N25" s="158"/>
      <c r="O25" s="158"/>
      <c r="P25" s="158"/>
      <c r="Q25" s="158"/>
      <c r="R25" s="158"/>
      <c r="S25" s="158"/>
      <c r="T25" s="158"/>
      <c r="U25" s="158"/>
      <c r="V25" s="158"/>
      <c r="W25" s="158"/>
    </row>
    <row r="26" ht="53.25" customHeight="1" outlineLevel="1" spans="1:23">
      <c r="A26" s="156" t="s">
        <v>46</v>
      </c>
      <c r="B26" s="156" t="s">
        <v>240</v>
      </c>
      <c r="C26" s="156" t="s">
        <v>241</v>
      </c>
      <c r="D26" s="156" t="s">
        <v>90</v>
      </c>
      <c r="E26" s="156" t="s">
        <v>91</v>
      </c>
      <c r="F26" s="156" t="s">
        <v>242</v>
      </c>
      <c r="G26" s="156" t="s">
        <v>243</v>
      </c>
      <c r="H26" s="158">
        <v>1000</v>
      </c>
      <c r="I26" s="158">
        <v>1000</v>
      </c>
      <c r="J26" s="158"/>
      <c r="K26" s="158"/>
      <c r="L26" s="158">
        <v>1000</v>
      </c>
      <c r="M26" s="156"/>
      <c r="N26" s="158"/>
      <c r="O26" s="158"/>
      <c r="P26" s="158"/>
      <c r="Q26" s="158"/>
      <c r="R26" s="158"/>
      <c r="S26" s="158"/>
      <c r="T26" s="158"/>
      <c r="U26" s="158"/>
      <c r="V26" s="158"/>
      <c r="W26" s="158"/>
    </row>
    <row r="27" ht="53.25" customHeight="1" outlineLevel="1" spans="1:23">
      <c r="A27" s="156" t="s">
        <v>46</v>
      </c>
      <c r="B27" s="156" t="s">
        <v>244</v>
      </c>
      <c r="C27" s="156" t="s">
        <v>245</v>
      </c>
      <c r="D27" s="156" t="s">
        <v>78</v>
      </c>
      <c r="E27" s="156" t="s">
        <v>79</v>
      </c>
      <c r="F27" s="156" t="s">
        <v>246</v>
      </c>
      <c r="G27" s="156" t="s">
        <v>247</v>
      </c>
      <c r="H27" s="158">
        <v>15738.24</v>
      </c>
      <c r="I27" s="158">
        <v>15738.24</v>
      </c>
      <c r="J27" s="158"/>
      <c r="K27" s="158"/>
      <c r="L27" s="158">
        <v>15738.24</v>
      </c>
      <c r="M27" s="156"/>
      <c r="N27" s="158"/>
      <c r="O27" s="158"/>
      <c r="P27" s="158"/>
      <c r="Q27" s="158"/>
      <c r="R27" s="158"/>
      <c r="S27" s="158"/>
      <c r="T27" s="158"/>
      <c r="U27" s="158"/>
      <c r="V27" s="158"/>
      <c r="W27" s="158"/>
    </row>
    <row r="28" ht="53.25" customHeight="1" outlineLevel="1" spans="1:23">
      <c r="A28" s="156" t="s">
        <v>46</v>
      </c>
      <c r="B28" s="156" t="s">
        <v>244</v>
      </c>
      <c r="C28" s="156" t="s">
        <v>245</v>
      </c>
      <c r="D28" s="156" t="s">
        <v>78</v>
      </c>
      <c r="E28" s="156" t="s">
        <v>79</v>
      </c>
      <c r="F28" s="156" t="s">
        <v>248</v>
      </c>
      <c r="G28" s="156" t="s">
        <v>249</v>
      </c>
      <c r="H28" s="158">
        <v>2500</v>
      </c>
      <c r="I28" s="158">
        <v>2500</v>
      </c>
      <c r="J28" s="158"/>
      <c r="K28" s="158"/>
      <c r="L28" s="158">
        <v>2500</v>
      </c>
      <c r="M28" s="156"/>
      <c r="N28" s="158"/>
      <c r="O28" s="158"/>
      <c r="P28" s="158"/>
      <c r="Q28" s="158"/>
      <c r="R28" s="158"/>
      <c r="S28" s="158"/>
      <c r="T28" s="158"/>
      <c r="U28" s="158"/>
      <c r="V28" s="158"/>
      <c r="W28" s="158"/>
    </row>
    <row r="29" ht="53.25" customHeight="1" outlineLevel="1" spans="1:23">
      <c r="A29" s="156" t="s">
        <v>46</v>
      </c>
      <c r="B29" s="156" t="s">
        <v>244</v>
      </c>
      <c r="C29" s="156" t="s">
        <v>245</v>
      </c>
      <c r="D29" s="156" t="s">
        <v>78</v>
      </c>
      <c r="E29" s="156" t="s">
        <v>79</v>
      </c>
      <c r="F29" s="156" t="s">
        <v>250</v>
      </c>
      <c r="G29" s="156" t="s">
        <v>251</v>
      </c>
      <c r="H29" s="158">
        <v>8000</v>
      </c>
      <c r="I29" s="158">
        <v>8000</v>
      </c>
      <c r="J29" s="158"/>
      <c r="K29" s="158"/>
      <c r="L29" s="158">
        <v>8000</v>
      </c>
      <c r="M29" s="156"/>
      <c r="N29" s="158"/>
      <c r="O29" s="158"/>
      <c r="P29" s="158"/>
      <c r="Q29" s="158"/>
      <c r="R29" s="158"/>
      <c r="S29" s="158"/>
      <c r="T29" s="158"/>
      <c r="U29" s="158"/>
      <c r="V29" s="158"/>
      <c r="W29" s="158"/>
    </row>
    <row r="30" ht="53.25" customHeight="1" outlineLevel="1" spans="1:23">
      <c r="A30" s="156" t="s">
        <v>46</v>
      </c>
      <c r="B30" s="156" t="s">
        <v>244</v>
      </c>
      <c r="C30" s="156" t="s">
        <v>245</v>
      </c>
      <c r="D30" s="156" t="s">
        <v>78</v>
      </c>
      <c r="E30" s="156" t="s">
        <v>79</v>
      </c>
      <c r="F30" s="156" t="s">
        <v>252</v>
      </c>
      <c r="G30" s="156" t="s">
        <v>253</v>
      </c>
      <c r="H30" s="158">
        <v>14000</v>
      </c>
      <c r="I30" s="158">
        <v>14000</v>
      </c>
      <c r="J30" s="158"/>
      <c r="K30" s="158"/>
      <c r="L30" s="158">
        <v>14000</v>
      </c>
      <c r="M30" s="156"/>
      <c r="N30" s="158"/>
      <c r="O30" s="158"/>
      <c r="P30" s="158"/>
      <c r="Q30" s="158"/>
      <c r="R30" s="158"/>
      <c r="S30" s="158"/>
      <c r="T30" s="158"/>
      <c r="U30" s="158"/>
      <c r="V30" s="158"/>
      <c r="W30" s="158"/>
    </row>
    <row r="31" ht="53.25" customHeight="1" outlineLevel="1" spans="1:23">
      <c r="A31" s="156" t="s">
        <v>46</v>
      </c>
      <c r="B31" s="156" t="s">
        <v>244</v>
      </c>
      <c r="C31" s="156" t="s">
        <v>245</v>
      </c>
      <c r="D31" s="156" t="s">
        <v>78</v>
      </c>
      <c r="E31" s="156" t="s">
        <v>79</v>
      </c>
      <c r="F31" s="156" t="s">
        <v>254</v>
      </c>
      <c r="G31" s="156" t="s">
        <v>255</v>
      </c>
      <c r="H31" s="158">
        <v>50000</v>
      </c>
      <c r="I31" s="158">
        <v>50000</v>
      </c>
      <c r="J31" s="158"/>
      <c r="K31" s="158"/>
      <c r="L31" s="158">
        <v>50000</v>
      </c>
      <c r="M31" s="156"/>
      <c r="N31" s="158"/>
      <c r="O31" s="158"/>
      <c r="P31" s="158"/>
      <c r="Q31" s="158"/>
      <c r="R31" s="158"/>
      <c r="S31" s="158"/>
      <c r="T31" s="158"/>
      <c r="U31" s="158"/>
      <c r="V31" s="158"/>
      <c r="W31" s="158"/>
    </row>
    <row r="32" ht="53.25" customHeight="1" outlineLevel="1" spans="1:23">
      <c r="A32" s="156" t="s">
        <v>46</v>
      </c>
      <c r="B32" s="156" t="s">
        <v>244</v>
      </c>
      <c r="C32" s="156" t="s">
        <v>245</v>
      </c>
      <c r="D32" s="156" t="s">
        <v>78</v>
      </c>
      <c r="E32" s="156" t="s">
        <v>79</v>
      </c>
      <c r="F32" s="156" t="s">
        <v>256</v>
      </c>
      <c r="G32" s="156" t="s">
        <v>257</v>
      </c>
      <c r="H32" s="158">
        <v>46989.76</v>
      </c>
      <c r="I32" s="158">
        <v>46989.76</v>
      </c>
      <c r="J32" s="158"/>
      <c r="K32" s="158"/>
      <c r="L32" s="158">
        <v>46989.76</v>
      </c>
      <c r="M32" s="156"/>
      <c r="N32" s="158"/>
      <c r="O32" s="158"/>
      <c r="P32" s="158"/>
      <c r="Q32" s="158"/>
      <c r="R32" s="158"/>
      <c r="S32" s="158"/>
      <c r="T32" s="158"/>
      <c r="U32" s="158"/>
      <c r="V32" s="158"/>
      <c r="W32" s="158"/>
    </row>
    <row r="33" ht="53.25" customHeight="1" outlineLevel="1" spans="1:23">
      <c r="A33" s="156" t="s">
        <v>46</v>
      </c>
      <c r="B33" s="156" t="s">
        <v>244</v>
      </c>
      <c r="C33" s="156" t="s">
        <v>245</v>
      </c>
      <c r="D33" s="156" t="s">
        <v>78</v>
      </c>
      <c r="E33" s="156" t="s">
        <v>79</v>
      </c>
      <c r="F33" s="156" t="s">
        <v>246</v>
      </c>
      <c r="G33" s="156" t="s">
        <v>247</v>
      </c>
      <c r="H33" s="158">
        <v>10996</v>
      </c>
      <c r="I33" s="158">
        <v>10996</v>
      </c>
      <c r="J33" s="158"/>
      <c r="K33" s="158"/>
      <c r="L33" s="158">
        <v>10996</v>
      </c>
      <c r="M33" s="156"/>
      <c r="N33" s="158"/>
      <c r="O33" s="158"/>
      <c r="P33" s="158"/>
      <c r="Q33" s="158"/>
      <c r="R33" s="158"/>
      <c r="S33" s="158"/>
      <c r="T33" s="158"/>
      <c r="U33" s="158"/>
      <c r="V33" s="158"/>
      <c r="W33" s="158"/>
    </row>
    <row r="34" ht="53.25" customHeight="1" outlineLevel="1" spans="1:23">
      <c r="A34" s="156" t="s">
        <v>46</v>
      </c>
      <c r="B34" s="156" t="s">
        <v>258</v>
      </c>
      <c r="C34" s="156" t="s">
        <v>259</v>
      </c>
      <c r="D34" s="156" t="s">
        <v>78</v>
      </c>
      <c r="E34" s="156" t="s">
        <v>79</v>
      </c>
      <c r="F34" s="156" t="s">
        <v>260</v>
      </c>
      <c r="G34" s="156" t="s">
        <v>261</v>
      </c>
      <c r="H34" s="158">
        <v>41000</v>
      </c>
      <c r="I34" s="158">
        <v>41000</v>
      </c>
      <c r="J34" s="158"/>
      <c r="K34" s="158"/>
      <c r="L34" s="158">
        <v>41000</v>
      </c>
      <c r="M34" s="156"/>
      <c r="N34" s="158"/>
      <c r="O34" s="158"/>
      <c r="P34" s="158"/>
      <c r="Q34" s="158"/>
      <c r="R34" s="158"/>
      <c r="S34" s="158"/>
      <c r="T34" s="158"/>
      <c r="U34" s="158"/>
      <c r="V34" s="158"/>
      <c r="W34" s="158"/>
    </row>
    <row r="35" ht="53.25" customHeight="1" outlineLevel="1" spans="1:23">
      <c r="A35" s="156" t="s">
        <v>46</v>
      </c>
      <c r="B35" s="156" t="s">
        <v>258</v>
      </c>
      <c r="C35" s="156" t="s">
        <v>259</v>
      </c>
      <c r="D35" s="156" t="s">
        <v>78</v>
      </c>
      <c r="E35" s="156" t="s">
        <v>79</v>
      </c>
      <c r="F35" s="156" t="s">
        <v>260</v>
      </c>
      <c r="G35" s="156" t="s">
        <v>261</v>
      </c>
      <c r="H35" s="158">
        <v>57776</v>
      </c>
      <c r="I35" s="158">
        <v>57776</v>
      </c>
      <c r="J35" s="158"/>
      <c r="K35" s="158"/>
      <c r="L35" s="158">
        <v>57776</v>
      </c>
      <c r="M35" s="156"/>
      <c r="N35" s="158"/>
      <c r="O35" s="158"/>
      <c r="P35" s="158"/>
      <c r="Q35" s="158"/>
      <c r="R35" s="158"/>
      <c r="S35" s="158"/>
      <c r="T35" s="158"/>
      <c r="U35" s="158"/>
      <c r="V35" s="158"/>
      <c r="W35" s="158"/>
    </row>
    <row r="36" ht="53.25" customHeight="1" outlineLevel="1" spans="1:23">
      <c r="A36" s="156" t="s">
        <v>46</v>
      </c>
      <c r="B36" s="156" t="s">
        <v>262</v>
      </c>
      <c r="C36" s="156" t="s">
        <v>263</v>
      </c>
      <c r="D36" s="156" t="s">
        <v>99</v>
      </c>
      <c r="E36" s="156" t="s">
        <v>100</v>
      </c>
      <c r="F36" s="156" t="s">
        <v>246</v>
      </c>
      <c r="G36" s="156" t="s">
        <v>247</v>
      </c>
      <c r="H36" s="158">
        <v>5000</v>
      </c>
      <c r="I36" s="158">
        <v>5000</v>
      </c>
      <c r="J36" s="158"/>
      <c r="K36" s="158"/>
      <c r="L36" s="158">
        <v>5000</v>
      </c>
      <c r="M36" s="156"/>
      <c r="N36" s="158"/>
      <c r="O36" s="158"/>
      <c r="P36" s="158"/>
      <c r="Q36" s="158"/>
      <c r="R36" s="158"/>
      <c r="S36" s="158"/>
      <c r="T36" s="158"/>
      <c r="U36" s="158"/>
      <c r="V36" s="158"/>
      <c r="W36" s="158"/>
    </row>
    <row r="37" ht="53.25" customHeight="1" outlineLevel="1" spans="1:23">
      <c r="A37" s="156" t="s">
        <v>46</v>
      </c>
      <c r="B37" s="156" t="s">
        <v>262</v>
      </c>
      <c r="C37" s="156" t="s">
        <v>263</v>
      </c>
      <c r="D37" s="156" t="s">
        <v>99</v>
      </c>
      <c r="E37" s="156" t="s">
        <v>100</v>
      </c>
      <c r="F37" s="156" t="s">
        <v>264</v>
      </c>
      <c r="G37" s="156" t="s">
        <v>265</v>
      </c>
      <c r="H37" s="158">
        <v>13000</v>
      </c>
      <c r="I37" s="158">
        <v>13000</v>
      </c>
      <c r="J37" s="158"/>
      <c r="K37" s="158"/>
      <c r="L37" s="158">
        <v>13000</v>
      </c>
      <c r="M37" s="156"/>
      <c r="N37" s="158"/>
      <c r="O37" s="158"/>
      <c r="P37" s="158"/>
      <c r="Q37" s="158"/>
      <c r="R37" s="158"/>
      <c r="S37" s="158"/>
      <c r="T37" s="158"/>
      <c r="U37" s="158"/>
      <c r="V37" s="158"/>
      <c r="W37" s="158"/>
    </row>
    <row r="38" ht="53.25" customHeight="1" outlineLevel="1" spans="1:23">
      <c r="A38" s="156" t="s">
        <v>46</v>
      </c>
      <c r="B38" s="156" t="s">
        <v>266</v>
      </c>
      <c r="C38" s="156" t="s">
        <v>267</v>
      </c>
      <c r="D38" s="156" t="s">
        <v>78</v>
      </c>
      <c r="E38" s="156" t="s">
        <v>79</v>
      </c>
      <c r="F38" s="156" t="s">
        <v>268</v>
      </c>
      <c r="G38" s="156" t="s">
        <v>269</v>
      </c>
      <c r="H38" s="158">
        <v>270000</v>
      </c>
      <c r="I38" s="158">
        <v>270000</v>
      </c>
      <c r="J38" s="158"/>
      <c r="K38" s="158"/>
      <c r="L38" s="158">
        <v>270000</v>
      </c>
      <c r="M38" s="156"/>
      <c r="N38" s="158"/>
      <c r="O38" s="158"/>
      <c r="P38" s="158"/>
      <c r="Q38" s="158"/>
      <c r="R38" s="158"/>
      <c r="S38" s="158"/>
      <c r="T38" s="158"/>
      <c r="U38" s="158"/>
      <c r="V38" s="158"/>
      <c r="W38" s="158"/>
    </row>
    <row r="39" ht="53.25" customHeight="1" outlineLevel="1" spans="1:23">
      <c r="A39" s="156" t="s">
        <v>46</v>
      </c>
      <c r="B39" s="156" t="s">
        <v>270</v>
      </c>
      <c r="C39" s="156" t="s">
        <v>271</v>
      </c>
      <c r="D39" s="156" t="s">
        <v>90</v>
      </c>
      <c r="E39" s="156" t="s">
        <v>91</v>
      </c>
      <c r="F39" s="156" t="s">
        <v>272</v>
      </c>
      <c r="G39" s="156" t="s">
        <v>273</v>
      </c>
      <c r="H39" s="158">
        <v>13680</v>
      </c>
      <c r="I39" s="158">
        <v>13680</v>
      </c>
      <c r="J39" s="158"/>
      <c r="K39" s="158"/>
      <c r="L39" s="158">
        <v>13680</v>
      </c>
      <c r="M39" s="156"/>
      <c r="N39" s="158"/>
      <c r="O39" s="158"/>
      <c r="P39" s="158"/>
      <c r="Q39" s="158"/>
      <c r="R39" s="158"/>
      <c r="S39" s="158"/>
      <c r="T39" s="158"/>
      <c r="U39" s="158"/>
      <c r="V39" s="158"/>
      <c r="W39" s="158"/>
    </row>
    <row r="40" ht="53.25" customHeight="1" outlineLevel="1" spans="1:23">
      <c r="A40" s="156" t="s">
        <v>46</v>
      </c>
      <c r="B40" s="156" t="s">
        <v>274</v>
      </c>
      <c r="C40" s="156" t="s">
        <v>275</v>
      </c>
      <c r="D40" s="156" t="s">
        <v>90</v>
      </c>
      <c r="E40" s="156" t="s">
        <v>91</v>
      </c>
      <c r="F40" s="156" t="s">
        <v>242</v>
      </c>
      <c r="G40" s="156" t="s">
        <v>243</v>
      </c>
      <c r="H40" s="158">
        <v>5000</v>
      </c>
      <c r="I40" s="158">
        <v>5000</v>
      </c>
      <c r="J40" s="158"/>
      <c r="K40" s="158"/>
      <c r="L40" s="158">
        <v>5000</v>
      </c>
      <c r="M40" s="156"/>
      <c r="N40" s="158"/>
      <c r="O40" s="158"/>
      <c r="P40" s="158"/>
      <c r="Q40" s="158"/>
      <c r="R40" s="158"/>
      <c r="S40" s="158"/>
      <c r="T40" s="158"/>
      <c r="U40" s="158"/>
      <c r="V40" s="158"/>
      <c r="W40" s="158"/>
    </row>
    <row r="41" ht="53.25" customHeight="1" outlineLevel="1" spans="1:23">
      <c r="A41" s="156" t="s">
        <v>46</v>
      </c>
      <c r="B41" s="156" t="s">
        <v>274</v>
      </c>
      <c r="C41" s="156" t="s">
        <v>275</v>
      </c>
      <c r="D41" s="156" t="s">
        <v>90</v>
      </c>
      <c r="E41" s="156" t="s">
        <v>91</v>
      </c>
      <c r="F41" s="156" t="s">
        <v>246</v>
      </c>
      <c r="G41" s="156" t="s">
        <v>247</v>
      </c>
      <c r="H41" s="158">
        <v>2400</v>
      </c>
      <c r="I41" s="158">
        <v>2400</v>
      </c>
      <c r="J41" s="158"/>
      <c r="K41" s="158"/>
      <c r="L41" s="158">
        <v>2400</v>
      </c>
      <c r="M41" s="156"/>
      <c r="N41" s="158"/>
      <c r="O41" s="158"/>
      <c r="P41" s="158"/>
      <c r="Q41" s="158"/>
      <c r="R41" s="158"/>
      <c r="S41" s="158"/>
      <c r="T41" s="158"/>
      <c r="U41" s="158"/>
      <c r="V41" s="158"/>
      <c r="W41" s="158"/>
    </row>
    <row r="42" ht="53.25" customHeight="1" outlineLevel="1" spans="1:23">
      <c r="A42" s="156" t="s">
        <v>46</v>
      </c>
      <c r="B42" s="156" t="s">
        <v>276</v>
      </c>
      <c r="C42" s="156" t="s">
        <v>277</v>
      </c>
      <c r="D42" s="156" t="s">
        <v>90</v>
      </c>
      <c r="E42" s="156" t="s">
        <v>91</v>
      </c>
      <c r="F42" s="156" t="s">
        <v>264</v>
      </c>
      <c r="G42" s="156" t="s">
        <v>265</v>
      </c>
      <c r="H42" s="158">
        <v>10000</v>
      </c>
      <c r="I42" s="158">
        <v>10000</v>
      </c>
      <c r="J42" s="158"/>
      <c r="K42" s="158"/>
      <c r="L42" s="158">
        <v>10000</v>
      </c>
      <c r="M42" s="156"/>
      <c r="N42" s="158"/>
      <c r="O42" s="158"/>
      <c r="P42" s="158"/>
      <c r="Q42" s="158"/>
      <c r="R42" s="158"/>
      <c r="S42" s="158"/>
      <c r="T42" s="158"/>
      <c r="U42" s="158"/>
      <c r="V42" s="158"/>
      <c r="W42" s="158"/>
    </row>
    <row r="43" ht="53.25" customHeight="1" outlineLevel="1" spans="1:23">
      <c r="A43" s="156" t="s">
        <v>46</v>
      </c>
      <c r="B43" s="156" t="s">
        <v>278</v>
      </c>
      <c r="C43" s="156" t="s">
        <v>279</v>
      </c>
      <c r="D43" s="156" t="s">
        <v>107</v>
      </c>
      <c r="E43" s="156" t="s">
        <v>108</v>
      </c>
      <c r="F43" s="156" t="s">
        <v>272</v>
      </c>
      <c r="G43" s="156" t="s">
        <v>273</v>
      </c>
      <c r="H43" s="158">
        <v>23000</v>
      </c>
      <c r="I43" s="158">
        <v>23000</v>
      </c>
      <c r="J43" s="158"/>
      <c r="K43" s="158"/>
      <c r="L43" s="158">
        <v>23000</v>
      </c>
      <c r="M43" s="156"/>
      <c r="N43" s="158"/>
      <c r="O43" s="158"/>
      <c r="P43" s="158"/>
      <c r="Q43" s="158"/>
      <c r="R43" s="158"/>
      <c r="S43" s="158"/>
      <c r="T43" s="158"/>
      <c r="U43" s="158"/>
      <c r="V43" s="158"/>
      <c r="W43" s="158"/>
    </row>
    <row r="44" ht="53.25" customHeight="1" outlineLevel="1" spans="1:23">
      <c r="A44" s="156" t="s">
        <v>46</v>
      </c>
      <c r="B44" s="156" t="s">
        <v>280</v>
      </c>
      <c r="C44" s="156" t="s">
        <v>281</v>
      </c>
      <c r="D44" s="156" t="s">
        <v>90</v>
      </c>
      <c r="E44" s="156" t="s">
        <v>91</v>
      </c>
      <c r="F44" s="156" t="s">
        <v>272</v>
      </c>
      <c r="G44" s="156" t="s">
        <v>273</v>
      </c>
      <c r="H44" s="158">
        <v>36000</v>
      </c>
      <c r="I44" s="158">
        <v>36000</v>
      </c>
      <c r="J44" s="158"/>
      <c r="K44" s="158"/>
      <c r="L44" s="158">
        <v>36000</v>
      </c>
      <c r="M44" s="156"/>
      <c r="N44" s="158"/>
      <c r="O44" s="158"/>
      <c r="P44" s="158"/>
      <c r="Q44" s="158"/>
      <c r="R44" s="158"/>
      <c r="S44" s="158"/>
      <c r="T44" s="158"/>
      <c r="U44" s="158"/>
      <c r="V44" s="158"/>
      <c r="W44" s="158"/>
    </row>
    <row r="45" ht="30.75" customHeight="1" spans="1:23">
      <c r="A45" s="162" t="s">
        <v>30</v>
      </c>
      <c r="B45" s="162"/>
      <c r="C45" s="162"/>
      <c r="D45" s="162"/>
      <c r="E45" s="162"/>
      <c r="F45" s="162"/>
      <c r="G45" s="162"/>
      <c r="H45" s="158">
        <v>5065297.87</v>
      </c>
      <c r="I45" s="158">
        <v>5065297.87</v>
      </c>
      <c r="J45" s="158"/>
      <c r="K45" s="158"/>
      <c r="L45" s="158">
        <v>5065297.87</v>
      </c>
      <c r="M45" s="158"/>
      <c r="N45" s="158"/>
      <c r="O45" s="158"/>
      <c r="P45" s="158"/>
      <c r="Q45" s="158"/>
      <c r="R45" s="158"/>
      <c r="S45" s="158"/>
      <c r="T45" s="158"/>
      <c r="U45" s="158"/>
      <c r="V45" s="158"/>
      <c r="W45" s="158"/>
    </row>
  </sheetData>
  <autoFilter xmlns:etc="http://www.wps.cn/officeDocument/2017/etCustomData" ref="A6:W45" etc:filterBottomFollowUsedRange="0">
    <extLst/>
  </autoFilter>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topLeftCell="A33" workbookViewId="0">
      <selection activeCell="I15" sqref="I15:I17"/>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2" t="s">
        <v>282</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283</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"单位名称："&amp;"中国人民政治协商会议梁河县委员会"</f>
        <v>单位名称：中国人民政治协商会议梁河县委员会</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284</v>
      </c>
      <c r="B4" s="155" t="s">
        <v>181</v>
      </c>
      <c r="C4" s="155" t="s">
        <v>182</v>
      </c>
      <c r="D4" s="155" t="s">
        <v>285</v>
      </c>
      <c r="E4" s="155" t="s">
        <v>183</v>
      </c>
      <c r="F4" s="155" t="s">
        <v>184</v>
      </c>
      <c r="G4" s="155" t="s">
        <v>286</v>
      </c>
      <c r="H4" s="155" t="s">
        <v>287</v>
      </c>
      <c r="I4" s="155" t="s">
        <v>30</v>
      </c>
      <c r="J4" s="155" t="s">
        <v>288</v>
      </c>
      <c r="K4" s="155"/>
      <c r="L4" s="155"/>
      <c r="M4" s="155"/>
      <c r="N4" s="155" t="s">
        <v>193</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289</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195</v>
      </c>
      <c r="Q7" s="155" t="s">
        <v>196</v>
      </c>
      <c r="R7" s="155" t="s">
        <v>197</v>
      </c>
      <c r="S7" s="155" t="s">
        <v>198</v>
      </c>
      <c r="T7" s="155" t="s">
        <v>199</v>
      </c>
      <c r="U7" s="155" t="s">
        <v>200</v>
      </c>
      <c r="V7" s="155" t="s">
        <v>201</v>
      </c>
      <c r="W7" s="155" t="s">
        <v>202</v>
      </c>
    </row>
    <row r="8" ht="52.5" customHeight="1" spans="1:23">
      <c r="A8" s="156"/>
      <c r="B8" s="156"/>
      <c r="C8" s="156" t="s">
        <v>290</v>
      </c>
      <c r="D8" s="156"/>
      <c r="E8" s="156"/>
      <c r="F8" s="156"/>
      <c r="G8" s="156"/>
      <c r="H8" s="156"/>
      <c r="I8" s="158">
        <v>100000</v>
      </c>
      <c r="J8" s="158">
        <v>100000</v>
      </c>
      <c r="K8" s="158">
        <v>100000</v>
      </c>
      <c r="L8" s="158"/>
      <c r="M8" s="158"/>
      <c r="N8" s="158"/>
      <c r="O8" s="158"/>
      <c r="P8" s="158"/>
      <c r="Q8" s="158"/>
      <c r="R8" s="158"/>
      <c r="S8" s="158"/>
      <c r="T8" s="158"/>
      <c r="U8" s="158"/>
      <c r="V8" s="158"/>
      <c r="W8" s="158"/>
    </row>
    <row r="9" ht="52.5" customHeight="1" outlineLevel="1" spans="1:23">
      <c r="A9" s="156" t="s">
        <v>291</v>
      </c>
      <c r="B9" s="156" t="s">
        <v>292</v>
      </c>
      <c r="C9" s="156" t="s">
        <v>290</v>
      </c>
      <c r="D9" s="156" t="s">
        <v>46</v>
      </c>
      <c r="E9" s="156" t="s">
        <v>80</v>
      </c>
      <c r="F9" s="156" t="s">
        <v>81</v>
      </c>
      <c r="G9" s="156" t="s">
        <v>246</v>
      </c>
      <c r="H9" s="156" t="s">
        <v>247</v>
      </c>
      <c r="I9" s="158">
        <v>12000</v>
      </c>
      <c r="J9" s="158">
        <v>12000</v>
      </c>
      <c r="K9" s="158">
        <v>12000</v>
      </c>
      <c r="L9" s="158"/>
      <c r="M9" s="158"/>
      <c r="N9" s="158"/>
      <c r="O9" s="158"/>
      <c r="P9" s="158"/>
      <c r="Q9" s="158"/>
      <c r="R9" s="158"/>
      <c r="S9" s="158"/>
      <c r="T9" s="158"/>
      <c r="U9" s="158"/>
      <c r="V9" s="158"/>
      <c r="W9" s="158"/>
    </row>
    <row r="10" ht="52.5" customHeight="1" outlineLevel="1" spans="1:23">
      <c r="A10" s="156" t="s">
        <v>291</v>
      </c>
      <c r="B10" s="156" t="s">
        <v>292</v>
      </c>
      <c r="C10" s="156" t="s">
        <v>290</v>
      </c>
      <c r="D10" s="156" t="s">
        <v>46</v>
      </c>
      <c r="E10" s="156" t="s">
        <v>80</v>
      </c>
      <c r="F10" s="156" t="s">
        <v>81</v>
      </c>
      <c r="G10" s="156" t="s">
        <v>252</v>
      </c>
      <c r="H10" s="156" t="s">
        <v>253</v>
      </c>
      <c r="I10" s="158">
        <v>56000</v>
      </c>
      <c r="J10" s="158">
        <v>56000</v>
      </c>
      <c r="K10" s="158">
        <v>56000</v>
      </c>
      <c r="L10" s="158"/>
      <c r="M10" s="158"/>
      <c r="N10" s="156"/>
      <c r="O10" s="156"/>
      <c r="P10" s="156"/>
      <c r="Q10" s="158"/>
      <c r="R10" s="158"/>
      <c r="S10" s="158"/>
      <c r="T10" s="158"/>
      <c r="U10" s="158"/>
      <c r="V10" s="158"/>
      <c r="W10" s="158"/>
    </row>
    <row r="11" ht="52.5" customHeight="1" outlineLevel="1" spans="1:23">
      <c r="A11" s="156" t="s">
        <v>291</v>
      </c>
      <c r="B11" s="156" t="s">
        <v>292</v>
      </c>
      <c r="C11" s="156" t="s">
        <v>290</v>
      </c>
      <c r="D11" s="156" t="s">
        <v>46</v>
      </c>
      <c r="E11" s="156" t="s">
        <v>80</v>
      </c>
      <c r="F11" s="156" t="s">
        <v>81</v>
      </c>
      <c r="G11" s="156" t="s">
        <v>293</v>
      </c>
      <c r="H11" s="156" t="s">
        <v>175</v>
      </c>
      <c r="I11" s="158">
        <v>32000</v>
      </c>
      <c r="J11" s="158">
        <v>32000</v>
      </c>
      <c r="K11" s="158">
        <v>32000</v>
      </c>
      <c r="L11" s="158"/>
      <c r="M11" s="158"/>
      <c r="N11" s="156"/>
      <c r="O11" s="156"/>
      <c r="P11" s="156"/>
      <c r="Q11" s="158"/>
      <c r="R11" s="158"/>
      <c r="S11" s="158"/>
      <c r="T11" s="158"/>
      <c r="U11" s="158"/>
      <c r="V11" s="158"/>
      <c r="W11" s="158"/>
    </row>
    <row r="12" ht="52.5" customHeight="1" spans="1:23">
      <c r="A12" s="156"/>
      <c r="B12" s="156"/>
      <c r="C12" s="156" t="s">
        <v>294</v>
      </c>
      <c r="D12" s="156"/>
      <c r="E12" s="156"/>
      <c r="F12" s="156"/>
      <c r="G12" s="156"/>
      <c r="H12" s="156"/>
      <c r="I12" s="158">
        <v>1000000</v>
      </c>
      <c r="J12" s="158">
        <v>1000000</v>
      </c>
      <c r="K12" s="158">
        <v>1000000</v>
      </c>
      <c r="L12" s="158"/>
      <c r="M12" s="158"/>
      <c r="N12" s="156"/>
      <c r="O12" s="156"/>
      <c r="P12" s="156"/>
      <c r="Q12" s="158"/>
      <c r="R12" s="158"/>
      <c r="S12" s="158"/>
      <c r="T12" s="158"/>
      <c r="U12" s="158"/>
      <c r="V12" s="158"/>
      <c r="W12" s="158"/>
    </row>
    <row r="13" ht="52.5" customHeight="1" outlineLevel="1" spans="1:23">
      <c r="A13" s="156" t="s">
        <v>291</v>
      </c>
      <c r="B13" s="156" t="s">
        <v>295</v>
      </c>
      <c r="C13" s="156" t="s">
        <v>294</v>
      </c>
      <c r="D13" s="156" t="s">
        <v>46</v>
      </c>
      <c r="E13" s="156" t="s">
        <v>84</v>
      </c>
      <c r="F13" s="156" t="s">
        <v>85</v>
      </c>
      <c r="G13" s="156" t="s">
        <v>296</v>
      </c>
      <c r="H13" s="156" t="s">
        <v>297</v>
      </c>
      <c r="I13" s="158">
        <v>1000000</v>
      </c>
      <c r="J13" s="158">
        <v>1000000</v>
      </c>
      <c r="K13" s="158">
        <v>1000000</v>
      </c>
      <c r="L13" s="158"/>
      <c r="M13" s="158"/>
      <c r="N13" s="156"/>
      <c r="O13" s="156"/>
      <c r="P13" s="156"/>
      <c r="Q13" s="158"/>
      <c r="R13" s="158"/>
      <c r="S13" s="158"/>
      <c r="T13" s="158"/>
      <c r="U13" s="158"/>
      <c r="V13" s="158"/>
      <c r="W13" s="158"/>
    </row>
    <row r="14" ht="52.5" customHeight="1" spans="1:23">
      <c r="A14" s="156"/>
      <c r="B14" s="156"/>
      <c r="C14" s="156" t="s">
        <v>298</v>
      </c>
      <c r="D14" s="156"/>
      <c r="E14" s="156"/>
      <c r="F14" s="156"/>
      <c r="G14" s="156"/>
      <c r="H14" s="156"/>
      <c r="I14" s="158">
        <v>80000</v>
      </c>
      <c r="J14" s="158">
        <v>80000</v>
      </c>
      <c r="K14" s="158">
        <v>80000</v>
      </c>
      <c r="L14" s="158"/>
      <c r="M14" s="158"/>
      <c r="N14" s="156"/>
      <c r="O14" s="156"/>
      <c r="P14" s="156"/>
      <c r="Q14" s="158"/>
      <c r="R14" s="158"/>
      <c r="S14" s="158"/>
      <c r="T14" s="158"/>
      <c r="U14" s="158"/>
      <c r="V14" s="158"/>
      <c r="W14" s="158"/>
    </row>
    <row r="15" ht="52.5" customHeight="1" outlineLevel="1" spans="1:23">
      <c r="A15" s="156" t="s">
        <v>299</v>
      </c>
      <c r="B15" s="156" t="s">
        <v>300</v>
      </c>
      <c r="C15" s="156" t="s">
        <v>298</v>
      </c>
      <c r="D15" s="156" t="s">
        <v>46</v>
      </c>
      <c r="E15" s="156" t="s">
        <v>86</v>
      </c>
      <c r="F15" s="156" t="s">
        <v>87</v>
      </c>
      <c r="G15" s="156" t="s">
        <v>246</v>
      </c>
      <c r="H15" s="156" t="s">
        <v>247</v>
      </c>
      <c r="I15" s="158">
        <v>30020</v>
      </c>
      <c r="J15" s="158">
        <v>30020</v>
      </c>
      <c r="K15" s="158">
        <v>30020</v>
      </c>
      <c r="L15" s="158"/>
      <c r="M15" s="158"/>
      <c r="N15" s="156"/>
      <c r="O15" s="156"/>
      <c r="P15" s="156"/>
      <c r="Q15" s="158"/>
      <c r="R15" s="158"/>
      <c r="S15" s="158"/>
      <c r="T15" s="158"/>
      <c r="U15" s="158"/>
      <c r="V15" s="158"/>
      <c r="W15" s="158"/>
    </row>
    <row r="16" ht="52.5" customHeight="1" outlineLevel="1" spans="1:23">
      <c r="A16" s="156" t="s">
        <v>299</v>
      </c>
      <c r="B16" s="156" t="s">
        <v>300</v>
      </c>
      <c r="C16" s="156" t="s">
        <v>298</v>
      </c>
      <c r="D16" s="156" t="s">
        <v>46</v>
      </c>
      <c r="E16" s="156" t="s">
        <v>86</v>
      </c>
      <c r="F16" s="156" t="s">
        <v>87</v>
      </c>
      <c r="G16" s="156" t="s">
        <v>242</v>
      </c>
      <c r="H16" s="156" t="s">
        <v>243</v>
      </c>
      <c r="I16" s="158">
        <v>20000</v>
      </c>
      <c r="J16" s="158">
        <v>20000</v>
      </c>
      <c r="K16" s="158">
        <v>20000</v>
      </c>
      <c r="L16" s="158"/>
      <c r="M16" s="158"/>
      <c r="N16" s="156"/>
      <c r="O16" s="156"/>
      <c r="P16" s="156"/>
      <c r="Q16" s="158"/>
      <c r="R16" s="158"/>
      <c r="S16" s="158"/>
      <c r="T16" s="158"/>
      <c r="U16" s="158"/>
      <c r="V16" s="158"/>
      <c r="W16" s="158"/>
    </row>
    <row r="17" ht="52.5" customHeight="1" outlineLevel="1" spans="1:23">
      <c r="A17" s="156" t="s">
        <v>299</v>
      </c>
      <c r="B17" s="156" t="s">
        <v>300</v>
      </c>
      <c r="C17" s="156" t="s">
        <v>298</v>
      </c>
      <c r="D17" s="156" t="s">
        <v>46</v>
      </c>
      <c r="E17" s="156" t="s">
        <v>86</v>
      </c>
      <c r="F17" s="156" t="s">
        <v>87</v>
      </c>
      <c r="G17" s="156" t="s">
        <v>301</v>
      </c>
      <c r="H17" s="156" t="s">
        <v>302</v>
      </c>
      <c r="I17" s="158">
        <v>29980</v>
      </c>
      <c r="J17" s="158">
        <v>29980</v>
      </c>
      <c r="K17" s="158">
        <v>29980</v>
      </c>
      <c r="L17" s="158"/>
      <c r="M17" s="158"/>
      <c r="N17" s="156"/>
      <c r="O17" s="156"/>
      <c r="P17" s="156"/>
      <c r="Q17" s="158"/>
      <c r="R17" s="158"/>
      <c r="S17" s="158"/>
      <c r="T17" s="158"/>
      <c r="U17" s="158"/>
      <c r="V17" s="158"/>
      <c r="W17" s="158"/>
    </row>
    <row r="18" ht="52.5" customHeight="1" spans="1:23">
      <c r="A18" s="156"/>
      <c r="B18" s="156"/>
      <c r="C18" s="156" t="s">
        <v>303</v>
      </c>
      <c r="D18" s="156"/>
      <c r="E18" s="156"/>
      <c r="F18" s="156"/>
      <c r="G18" s="156"/>
      <c r="H18" s="156"/>
      <c r="I18" s="158">
        <v>150000</v>
      </c>
      <c r="J18" s="158">
        <v>150000</v>
      </c>
      <c r="K18" s="158">
        <v>150000</v>
      </c>
      <c r="L18" s="158"/>
      <c r="M18" s="158"/>
      <c r="N18" s="156"/>
      <c r="O18" s="156"/>
      <c r="P18" s="156"/>
      <c r="Q18" s="158"/>
      <c r="R18" s="158"/>
      <c r="S18" s="158"/>
      <c r="T18" s="158"/>
      <c r="U18" s="158"/>
      <c r="V18" s="158"/>
      <c r="W18" s="158"/>
    </row>
    <row r="19" ht="52.5" customHeight="1" outlineLevel="1" spans="1:23">
      <c r="A19" s="156" t="s">
        <v>291</v>
      </c>
      <c r="B19" s="156" t="s">
        <v>304</v>
      </c>
      <c r="C19" s="156" t="s">
        <v>303</v>
      </c>
      <c r="D19" s="156" t="s">
        <v>46</v>
      </c>
      <c r="E19" s="156" t="s">
        <v>80</v>
      </c>
      <c r="F19" s="156" t="s">
        <v>81</v>
      </c>
      <c r="G19" s="156" t="s">
        <v>305</v>
      </c>
      <c r="H19" s="156" t="s">
        <v>306</v>
      </c>
      <c r="I19" s="158">
        <v>130000</v>
      </c>
      <c r="J19" s="158">
        <v>130000</v>
      </c>
      <c r="K19" s="158">
        <v>130000</v>
      </c>
      <c r="L19" s="158"/>
      <c r="M19" s="158"/>
      <c r="N19" s="156"/>
      <c r="O19" s="156"/>
      <c r="P19" s="156"/>
      <c r="Q19" s="158"/>
      <c r="R19" s="158"/>
      <c r="S19" s="158"/>
      <c r="T19" s="158"/>
      <c r="U19" s="158"/>
      <c r="V19" s="158"/>
      <c r="W19" s="158"/>
    </row>
    <row r="20" ht="52.5" customHeight="1" outlineLevel="1" spans="1:23">
      <c r="A20" s="156" t="s">
        <v>291</v>
      </c>
      <c r="B20" s="156" t="s">
        <v>304</v>
      </c>
      <c r="C20" s="156" t="s">
        <v>303</v>
      </c>
      <c r="D20" s="156" t="s">
        <v>46</v>
      </c>
      <c r="E20" s="156" t="s">
        <v>80</v>
      </c>
      <c r="F20" s="156" t="s">
        <v>81</v>
      </c>
      <c r="G20" s="156" t="s">
        <v>252</v>
      </c>
      <c r="H20" s="156" t="s">
        <v>253</v>
      </c>
      <c r="I20" s="158">
        <v>10000</v>
      </c>
      <c r="J20" s="158">
        <v>10000</v>
      </c>
      <c r="K20" s="158">
        <v>10000</v>
      </c>
      <c r="L20" s="158"/>
      <c r="M20" s="158"/>
      <c r="N20" s="156"/>
      <c r="O20" s="156"/>
      <c r="P20" s="156"/>
      <c r="Q20" s="158"/>
      <c r="R20" s="158"/>
      <c r="S20" s="158"/>
      <c r="T20" s="158"/>
      <c r="U20" s="158"/>
      <c r="V20" s="158"/>
      <c r="W20" s="158"/>
    </row>
    <row r="21" ht="52.5" customHeight="1" outlineLevel="1" spans="1:23">
      <c r="A21" s="156" t="s">
        <v>291</v>
      </c>
      <c r="B21" s="156" t="s">
        <v>304</v>
      </c>
      <c r="C21" s="156" t="s">
        <v>303</v>
      </c>
      <c r="D21" s="156" t="s">
        <v>46</v>
      </c>
      <c r="E21" s="156" t="s">
        <v>80</v>
      </c>
      <c r="F21" s="156" t="s">
        <v>81</v>
      </c>
      <c r="G21" s="156" t="s">
        <v>307</v>
      </c>
      <c r="H21" s="156" t="s">
        <v>308</v>
      </c>
      <c r="I21" s="158">
        <v>10000</v>
      </c>
      <c r="J21" s="158">
        <v>10000</v>
      </c>
      <c r="K21" s="158">
        <v>10000</v>
      </c>
      <c r="L21" s="158"/>
      <c r="M21" s="158"/>
      <c r="N21" s="156"/>
      <c r="O21" s="156"/>
      <c r="P21" s="156"/>
      <c r="Q21" s="158"/>
      <c r="R21" s="158"/>
      <c r="S21" s="158"/>
      <c r="T21" s="158"/>
      <c r="U21" s="158"/>
      <c r="V21" s="158"/>
      <c r="W21" s="158"/>
    </row>
    <row r="22" ht="52.5" customHeight="1" spans="1:23">
      <c r="A22" s="156"/>
      <c r="B22" s="156"/>
      <c r="C22" s="156" t="s">
        <v>309</v>
      </c>
      <c r="D22" s="156"/>
      <c r="E22" s="156"/>
      <c r="F22" s="156"/>
      <c r="G22" s="156"/>
      <c r="H22" s="156"/>
      <c r="I22" s="158">
        <v>350000</v>
      </c>
      <c r="J22" s="158">
        <v>350000</v>
      </c>
      <c r="K22" s="158">
        <v>350000</v>
      </c>
      <c r="L22" s="158"/>
      <c r="M22" s="158"/>
      <c r="N22" s="156"/>
      <c r="O22" s="156"/>
      <c r="P22" s="156"/>
      <c r="Q22" s="158"/>
      <c r="R22" s="158"/>
      <c r="S22" s="158"/>
      <c r="T22" s="158"/>
      <c r="U22" s="158"/>
      <c r="V22" s="158"/>
      <c r="W22" s="158"/>
    </row>
    <row r="23" ht="52.5" customHeight="1" outlineLevel="1" spans="1:23">
      <c r="A23" s="156" t="s">
        <v>291</v>
      </c>
      <c r="B23" s="156" t="s">
        <v>310</v>
      </c>
      <c r="C23" s="156" t="s">
        <v>309</v>
      </c>
      <c r="D23" s="156" t="s">
        <v>46</v>
      </c>
      <c r="E23" s="156" t="s">
        <v>82</v>
      </c>
      <c r="F23" s="156" t="s">
        <v>83</v>
      </c>
      <c r="G23" s="156" t="s">
        <v>246</v>
      </c>
      <c r="H23" s="156" t="s">
        <v>247</v>
      </c>
      <c r="I23" s="158">
        <v>82500</v>
      </c>
      <c r="J23" s="158">
        <v>82500</v>
      </c>
      <c r="K23" s="158">
        <v>82500</v>
      </c>
      <c r="L23" s="158"/>
      <c r="M23" s="158"/>
      <c r="N23" s="156"/>
      <c r="O23" s="156"/>
      <c r="P23" s="156"/>
      <c r="Q23" s="158"/>
      <c r="R23" s="158"/>
      <c r="S23" s="158"/>
      <c r="T23" s="158"/>
      <c r="U23" s="158"/>
      <c r="V23" s="158"/>
      <c r="W23" s="158"/>
    </row>
    <row r="24" ht="52.5" customHeight="1" outlineLevel="1" spans="1:23">
      <c r="A24" s="156" t="s">
        <v>291</v>
      </c>
      <c r="B24" s="156" t="s">
        <v>310</v>
      </c>
      <c r="C24" s="156" t="s">
        <v>309</v>
      </c>
      <c r="D24" s="156" t="s">
        <v>46</v>
      </c>
      <c r="E24" s="156" t="s">
        <v>82</v>
      </c>
      <c r="F24" s="156" t="s">
        <v>83</v>
      </c>
      <c r="G24" s="156" t="s">
        <v>305</v>
      </c>
      <c r="H24" s="156" t="s">
        <v>306</v>
      </c>
      <c r="I24" s="158">
        <v>70000</v>
      </c>
      <c r="J24" s="158">
        <v>70000</v>
      </c>
      <c r="K24" s="158">
        <v>70000</v>
      </c>
      <c r="L24" s="158"/>
      <c r="M24" s="158"/>
      <c r="N24" s="156"/>
      <c r="O24" s="156"/>
      <c r="P24" s="156"/>
      <c r="Q24" s="158"/>
      <c r="R24" s="158"/>
      <c r="S24" s="158"/>
      <c r="T24" s="158"/>
      <c r="U24" s="158"/>
      <c r="V24" s="158"/>
      <c r="W24" s="158"/>
    </row>
    <row r="25" ht="52.5" customHeight="1" outlineLevel="1" spans="1:23">
      <c r="A25" s="156" t="s">
        <v>291</v>
      </c>
      <c r="B25" s="156" t="s">
        <v>310</v>
      </c>
      <c r="C25" s="156" t="s">
        <v>309</v>
      </c>
      <c r="D25" s="156" t="s">
        <v>46</v>
      </c>
      <c r="E25" s="156" t="s">
        <v>82</v>
      </c>
      <c r="F25" s="156" t="s">
        <v>83</v>
      </c>
      <c r="G25" s="156" t="s">
        <v>242</v>
      </c>
      <c r="H25" s="156" t="s">
        <v>243</v>
      </c>
      <c r="I25" s="158">
        <v>177500</v>
      </c>
      <c r="J25" s="158">
        <v>177500</v>
      </c>
      <c r="K25" s="158">
        <v>177500</v>
      </c>
      <c r="L25" s="158"/>
      <c r="M25" s="158"/>
      <c r="N25" s="156"/>
      <c r="O25" s="156"/>
      <c r="P25" s="156"/>
      <c r="Q25" s="158"/>
      <c r="R25" s="158"/>
      <c r="S25" s="158"/>
      <c r="T25" s="158"/>
      <c r="U25" s="158"/>
      <c r="V25" s="158"/>
      <c r="W25" s="158"/>
    </row>
    <row r="26" ht="52.5" customHeight="1" outlineLevel="1" spans="1:23">
      <c r="A26" s="156" t="s">
        <v>291</v>
      </c>
      <c r="B26" s="156" t="s">
        <v>310</v>
      </c>
      <c r="C26" s="156" t="s">
        <v>309</v>
      </c>
      <c r="D26" s="156" t="s">
        <v>46</v>
      </c>
      <c r="E26" s="156" t="s">
        <v>82</v>
      </c>
      <c r="F26" s="156" t="s">
        <v>83</v>
      </c>
      <c r="G26" s="156" t="s">
        <v>307</v>
      </c>
      <c r="H26" s="156" t="s">
        <v>308</v>
      </c>
      <c r="I26" s="158">
        <v>20000</v>
      </c>
      <c r="J26" s="158">
        <v>20000</v>
      </c>
      <c r="K26" s="158">
        <v>20000</v>
      </c>
      <c r="L26" s="158"/>
      <c r="M26" s="158"/>
      <c r="N26" s="156"/>
      <c r="O26" s="156"/>
      <c r="P26" s="156"/>
      <c r="Q26" s="158"/>
      <c r="R26" s="158"/>
      <c r="S26" s="158"/>
      <c r="T26" s="158"/>
      <c r="U26" s="158"/>
      <c r="V26" s="158"/>
      <c r="W26" s="158"/>
    </row>
    <row r="27" ht="52.5" customHeight="1" spans="1:23">
      <c r="A27" s="156"/>
      <c r="B27" s="156"/>
      <c r="C27" s="156" t="s">
        <v>311</v>
      </c>
      <c r="D27" s="156"/>
      <c r="E27" s="156"/>
      <c r="F27" s="156"/>
      <c r="G27" s="156"/>
      <c r="H27" s="156"/>
      <c r="I27" s="158">
        <v>360000</v>
      </c>
      <c r="J27" s="158">
        <v>360000</v>
      </c>
      <c r="K27" s="158">
        <v>360000</v>
      </c>
      <c r="L27" s="158"/>
      <c r="M27" s="158"/>
      <c r="N27" s="156"/>
      <c r="O27" s="156"/>
      <c r="P27" s="156"/>
      <c r="Q27" s="158"/>
      <c r="R27" s="158"/>
      <c r="S27" s="158"/>
      <c r="T27" s="158"/>
      <c r="U27" s="158"/>
      <c r="V27" s="158"/>
      <c r="W27" s="158"/>
    </row>
    <row r="28" ht="52.5" customHeight="1" outlineLevel="1" spans="1:23">
      <c r="A28" s="156" t="s">
        <v>291</v>
      </c>
      <c r="B28" s="156" t="s">
        <v>312</v>
      </c>
      <c r="C28" s="156" t="s">
        <v>311</v>
      </c>
      <c r="D28" s="156" t="s">
        <v>46</v>
      </c>
      <c r="E28" s="156" t="s">
        <v>84</v>
      </c>
      <c r="F28" s="156" t="s">
        <v>85</v>
      </c>
      <c r="G28" s="156" t="s">
        <v>246</v>
      </c>
      <c r="H28" s="156" t="s">
        <v>247</v>
      </c>
      <c r="I28" s="158">
        <v>55800</v>
      </c>
      <c r="J28" s="158">
        <v>55800</v>
      </c>
      <c r="K28" s="158">
        <v>55800</v>
      </c>
      <c r="L28" s="158"/>
      <c r="M28" s="158"/>
      <c r="N28" s="156"/>
      <c r="O28" s="156"/>
      <c r="P28" s="156"/>
      <c r="Q28" s="158"/>
      <c r="R28" s="158"/>
      <c r="S28" s="158"/>
      <c r="T28" s="158"/>
      <c r="U28" s="158"/>
      <c r="V28" s="158"/>
      <c r="W28" s="158"/>
    </row>
    <row r="29" ht="52.5" customHeight="1" outlineLevel="1" spans="1:23">
      <c r="A29" s="156" t="s">
        <v>291</v>
      </c>
      <c r="B29" s="156" t="s">
        <v>312</v>
      </c>
      <c r="C29" s="156" t="s">
        <v>311</v>
      </c>
      <c r="D29" s="156" t="s">
        <v>46</v>
      </c>
      <c r="E29" s="156" t="s">
        <v>84</v>
      </c>
      <c r="F29" s="156" t="s">
        <v>85</v>
      </c>
      <c r="G29" s="156" t="s">
        <v>236</v>
      </c>
      <c r="H29" s="156" t="s">
        <v>237</v>
      </c>
      <c r="I29" s="158">
        <v>70000</v>
      </c>
      <c r="J29" s="158">
        <v>70000</v>
      </c>
      <c r="K29" s="158">
        <v>70000</v>
      </c>
      <c r="L29" s="158"/>
      <c r="M29" s="158"/>
      <c r="N29" s="156"/>
      <c r="O29" s="156"/>
      <c r="P29" s="156"/>
      <c r="Q29" s="158"/>
      <c r="R29" s="158"/>
      <c r="S29" s="158"/>
      <c r="T29" s="158"/>
      <c r="U29" s="158"/>
      <c r="V29" s="158"/>
      <c r="W29" s="158"/>
    </row>
    <row r="30" ht="52.5" customHeight="1" outlineLevel="1" spans="1:23">
      <c r="A30" s="156" t="s">
        <v>291</v>
      </c>
      <c r="B30" s="156" t="s">
        <v>312</v>
      </c>
      <c r="C30" s="156" t="s">
        <v>311</v>
      </c>
      <c r="D30" s="156" t="s">
        <v>46</v>
      </c>
      <c r="E30" s="156" t="s">
        <v>84</v>
      </c>
      <c r="F30" s="156" t="s">
        <v>85</v>
      </c>
      <c r="G30" s="156" t="s">
        <v>238</v>
      </c>
      <c r="H30" s="156" t="s">
        <v>239</v>
      </c>
      <c r="I30" s="158">
        <v>18000</v>
      </c>
      <c r="J30" s="158">
        <v>18000</v>
      </c>
      <c r="K30" s="158">
        <v>18000</v>
      </c>
      <c r="L30" s="158"/>
      <c r="M30" s="158"/>
      <c r="N30" s="156"/>
      <c r="O30" s="156"/>
      <c r="P30" s="156"/>
      <c r="Q30" s="158"/>
      <c r="R30" s="158"/>
      <c r="S30" s="158"/>
      <c r="T30" s="158"/>
      <c r="U30" s="158"/>
      <c r="V30" s="158"/>
      <c r="W30" s="158"/>
    </row>
    <row r="31" ht="52.5" customHeight="1" outlineLevel="1" spans="1:23">
      <c r="A31" s="156" t="s">
        <v>291</v>
      </c>
      <c r="B31" s="156" t="s">
        <v>312</v>
      </c>
      <c r="C31" s="156" t="s">
        <v>311</v>
      </c>
      <c r="D31" s="156" t="s">
        <v>46</v>
      </c>
      <c r="E31" s="156" t="s">
        <v>84</v>
      </c>
      <c r="F31" s="156" t="s">
        <v>85</v>
      </c>
      <c r="G31" s="156" t="s">
        <v>307</v>
      </c>
      <c r="H31" s="156" t="s">
        <v>308</v>
      </c>
      <c r="I31" s="158">
        <v>58000</v>
      </c>
      <c r="J31" s="158">
        <v>58000</v>
      </c>
      <c r="K31" s="158">
        <v>58000</v>
      </c>
      <c r="L31" s="158"/>
      <c r="M31" s="158"/>
      <c r="N31" s="156"/>
      <c r="O31" s="156"/>
      <c r="P31" s="156"/>
      <c r="Q31" s="158"/>
      <c r="R31" s="158"/>
      <c r="S31" s="158"/>
      <c r="T31" s="158"/>
      <c r="U31" s="158"/>
      <c r="V31" s="158"/>
      <c r="W31" s="158"/>
    </row>
    <row r="32" ht="52.5" customHeight="1" outlineLevel="1" spans="1:23">
      <c r="A32" s="156" t="s">
        <v>291</v>
      </c>
      <c r="B32" s="156" t="s">
        <v>312</v>
      </c>
      <c r="C32" s="156" t="s">
        <v>311</v>
      </c>
      <c r="D32" s="156" t="s">
        <v>46</v>
      </c>
      <c r="E32" s="156" t="s">
        <v>84</v>
      </c>
      <c r="F32" s="156" t="s">
        <v>85</v>
      </c>
      <c r="G32" s="156" t="s">
        <v>313</v>
      </c>
      <c r="H32" s="156" t="s">
        <v>314</v>
      </c>
      <c r="I32" s="158">
        <v>69200</v>
      </c>
      <c r="J32" s="158">
        <v>69200</v>
      </c>
      <c r="K32" s="158">
        <v>69200</v>
      </c>
      <c r="L32" s="158"/>
      <c r="M32" s="158"/>
      <c r="N32" s="156"/>
      <c r="O32" s="156"/>
      <c r="P32" s="156"/>
      <c r="Q32" s="158"/>
      <c r="R32" s="158"/>
      <c r="S32" s="158"/>
      <c r="T32" s="158"/>
      <c r="U32" s="158"/>
      <c r="V32" s="158"/>
      <c r="W32" s="158"/>
    </row>
    <row r="33" ht="52.5" customHeight="1" outlineLevel="1" spans="1:23">
      <c r="A33" s="156" t="s">
        <v>291</v>
      </c>
      <c r="B33" s="156" t="s">
        <v>312</v>
      </c>
      <c r="C33" s="156" t="s">
        <v>311</v>
      </c>
      <c r="D33" s="156" t="s">
        <v>46</v>
      </c>
      <c r="E33" s="156" t="s">
        <v>84</v>
      </c>
      <c r="F33" s="156" t="s">
        <v>85</v>
      </c>
      <c r="G33" s="156" t="s">
        <v>315</v>
      </c>
      <c r="H33" s="156" t="s">
        <v>316</v>
      </c>
      <c r="I33" s="158">
        <v>53000</v>
      </c>
      <c r="J33" s="158">
        <v>53000</v>
      </c>
      <c r="K33" s="158">
        <v>53000</v>
      </c>
      <c r="L33" s="158"/>
      <c r="M33" s="158"/>
      <c r="N33" s="156"/>
      <c r="O33" s="156"/>
      <c r="P33" s="156"/>
      <c r="Q33" s="158"/>
      <c r="R33" s="158"/>
      <c r="S33" s="158"/>
      <c r="T33" s="158"/>
      <c r="U33" s="158"/>
      <c r="V33" s="158"/>
      <c r="W33" s="158"/>
    </row>
    <row r="34" ht="52.5" customHeight="1" outlineLevel="1" spans="1:23">
      <c r="A34" s="156" t="s">
        <v>291</v>
      </c>
      <c r="B34" s="156" t="s">
        <v>312</v>
      </c>
      <c r="C34" s="156" t="s">
        <v>311</v>
      </c>
      <c r="D34" s="156" t="s">
        <v>46</v>
      </c>
      <c r="E34" s="156" t="s">
        <v>84</v>
      </c>
      <c r="F34" s="156" t="s">
        <v>85</v>
      </c>
      <c r="G34" s="156" t="s">
        <v>264</v>
      </c>
      <c r="H34" s="156" t="s">
        <v>265</v>
      </c>
      <c r="I34" s="158">
        <v>36000</v>
      </c>
      <c r="J34" s="158">
        <v>36000</v>
      </c>
      <c r="K34" s="158">
        <v>36000</v>
      </c>
      <c r="L34" s="158"/>
      <c r="M34" s="158"/>
      <c r="N34" s="156"/>
      <c r="O34" s="156"/>
      <c r="P34" s="156"/>
      <c r="Q34" s="158"/>
      <c r="R34" s="158"/>
      <c r="S34" s="158"/>
      <c r="T34" s="158"/>
      <c r="U34" s="158"/>
      <c r="V34" s="158"/>
      <c r="W34" s="158"/>
    </row>
    <row r="35" ht="52.5" customHeight="1" spans="1:23">
      <c r="A35" s="156"/>
      <c r="B35" s="156"/>
      <c r="C35" s="156" t="s">
        <v>317</v>
      </c>
      <c r="D35" s="156"/>
      <c r="E35" s="156"/>
      <c r="F35" s="156"/>
      <c r="G35" s="156"/>
      <c r="H35" s="156"/>
      <c r="I35" s="158">
        <v>280000</v>
      </c>
      <c r="J35" s="158">
        <v>280000</v>
      </c>
      <c r="K35" s="158">
        <v>280000</v>
      </c>
      <c r="L35" s="158"/>
      <c r="M35" s="158"/>
      <c r="N35" s="156"/>
      <c r="O35" s="156"/>
      <c r="P35" s="156"/>
      <c r="Q35" s="158"/>
      <c r="R35" s="158"/>
      <c r="S35" s="158"/>
      <c r="T35" s="158"/>
      <c r="U35" s="158"/>
      <c r="V35" s="158"/>
      <c r="W35" s="158"/>
    </row>
    <row r="36" ht="52.5" customHeight="1" outlineLevel="1" spans="1:23">
      <c r="A36" s="156" t="s">
        <v>291</v>
      </c>
      <c r="B36" s="156" t="s">
        <v>318</v>
      </c>
      <c r="C36" s="156" t="s">
        <v>317</v>
      </c>
      <c r="D36" s="156" t="s">
        <v>46</v>
      </c>
      <c r="E36" s="156" t="s">
        <v>84</v>
      </c>
      <c r="F36" s="156" t="s">
        <v>85</v>
      </c>
      <c r="G36" s="156" t="s">
        <v>236</v>
      </c>
      <c r="H36" s="156" t="s">
        <v>237</v>
      </c>
      <c r="I36" s="158">
        <v>150000</v>
      </c>
      <c r="J36" s="158">
        <v>150000</v>
      </c>
      <c r="K36" s="158">
        <v>150000</v>
      </c>
      <c r="L36" s="158"/>
      <c r="M36" s="158"/>
      <c r="N36" s="156"/>
      <c r="O36" s="156"/>
      <c r="P36" s="156"/>
      <c r="Q36" s="158"/>
      <c r="R36" s="158"/>
      <c r="S36" s="158"/>
      <c r="T36" s="158"/>
      <c r="U36" s="158"/>
      <c r="V36" s="158"/>
      <c r="W36" s="158"/>
    </row>
    <row r="37" ht="52.5" customHeight="1" outlineLevel="1" spans="1:23">
      <c r="A37" s="156" t="s">
        <v>291</v>
      </c>
      <c r="B37" s="156" t="s">
        <v>318</v>
      </c>
      <c r="C37" s="156" t="s">
        <v>317</v>
      </c>
      <c r="D37" s="156" t="s">
        <v>46</v>
      </c>
      <c r="E37" s="156" t="s">
        <v>84</v>
      </c>
      <c r="F37" s="156" t="s">
        <v>85</v>
      </c>
      <c r="G37" s="156" t="s">
        <v>238</v>
      </c>
      <c r="H37" s="156" t="s">
        <v>239</v>
      </c>
      <c r="I37" s="158">
        <v>130000</v>
      </c>
      <c r="J37" s="158">
        <v>130000</v>
      </c>
      <c r="K37" s="158">
        <v>130000</v>
      </c>
      <c r="L37" s="158"/>
      <c r="M37" s="158"/>
      <c r="N37" s="156"/>
      <c r="O37" s="156"/>
      <c r="P37" s="156"/>
      <c r="Q37" s="158"/>
      <c r="R37" s="158"/>
      <c r="S37" s="158"/>
      <c r="T37" s="158"/>
      <c r="U37" s="158"/>
      <c r="V37" s="158"/>
      <c r="W37" s="158"/>
    </row>
    <row r="38" ht="52.5" customHeight="1" spans="1:23">
      <c r="A38" s="156"/>
      <c r="B38" s="156"/>
      <c r="C38" s="156" t="s">
        <v>319</v>
      </c>
      <c r="D38" s="156"/>
      <c r="E38" s="156"/>
      <c r="F38" s="156"/>
      <c r="G38" s="156"/>
      <c r="H38" s="156"/>
      <c r="I38" s="158">
        <v>120000</v>
      </c>
      <c r="J38" s="158">
        <v>120000</v>
      </c>
      <c r="K38" s="158">
        <v>120000</v>
      </c>
      <c r="L38" s="158"/>
      <c r="M38" s="158"/>
      <c r="N38" s="156"/>
      <c r="O38" s="156"/>
      <c r="P38" s="156"/>
      <c r="Q38" s="158"/>
      <c r="R38" s="158"/>
      <c r="S38" s="158"/>
      <c r="T38" s="158"/>
      <c r="U38" s="158"/>
      <c r="V38" s="158"/>
      <c r="W38" s="158"/>
    </row>
    <row r="39" ht="52.5" customHeight="1" outlineLevel="1" spans="1:23">
      <c r="A39" s="156" t="s">
        <v>291</v>
      </c>
      <c r="B39" s="156" t="s">
        <v>320</v>
      </c>
      <c r="C39" s="156" t="s">
        <v>319</v>
      </c>
      <c r="D39" s="156" t="s">
        <v>46</v>
      </c>
      <c r="E39" s="156" t="s">
        <v>80</v>
      </c>
      <c r="F39" s="156" t="s">
        <v>81</v>
      </c>
      <c r="G39" s="156" t="s">
        <v>246</v>
      </c>
      <c r="H39" s="156" t="s">
        <v>247</v>
      </c>
      <c r="I39" s="158">
        <v>51000</v>
      </c>
      <c r="J39" s="158">
        <v>51000</v>
      </c>
      <c r="K39" s="158">
        <v>51000</v>
      </c>
      <c r="L39" s="158"/>
      <c r="M39" s="158"/>
      <c r="N39" s="156"/>
      <c r="O39" s="156"/>
      <c r="P39" s="156"/>
      <c r="Q39" s="158"/>
      <c r="R39" s="158"/>
      <c r="S39" s="158"/>
      <c r="T39" s="158"/>
      <c r="U39" s="158"/>
      <c r="V39" s="158"/>
      <c r="W39" s="158"/>
    </row>
    <row r="40" ht="52.5" customHeight="1" outlineLevel="1" spans="1:23">
      <c r="A40" s="156" t="s">
        <v>291</v>
      </c>
      <c r="B40" s="156" t="s">
        <v>320</v>
      </c>
      <c r="C40" s="156" t="s">
        <v>319</v>
      </c>
      <c r="D40" s="156" t="s">
        <v>46</v>
      </c>
      <c r="E40" s="156" t="s">
        <v>80</v>
      </c>
      <c r="F40" s="156" t="s">
        <v>81</v>
      </c>
      <c r="G40" s="156" t="s">
        <v>321</v>
      </c>
      <c r="H40" s="156" t="s">
        <v>322</v>
      </c>
      <c r="I40" s="158">
        <v>22000</v>
      </c>
      <c r="J40" s="158">
        <v>22000</v>
      </c>
      <c r="K40" s="158">
        <v>22000</v>
      </c>
      <c r="L40" s="158"/>
      <c r="M40" s="158"/>
      <c r="N40" s="156"/>
      <c r="O40" s="156"/>
      <c r="P40" s="156"/>
      <c r="Q40" s="158"/>
      <c r="R40" s="158"/>
      <c r="S40" s="158"/>
      <c r="T40" s="158"/>
      <c r="U40" s="158"/>
      <c r="V40" s="158"/>
      <c r="W40" s="158"/>
    </row>
    <row r="41" ht="52.5" customHeight="1" outlineLevel="1" spans="1:23">
      <c r="A41" s="156" t="s">
        <v>291</v>
      </c>
      <c r="B41" s="156" t="s">
        <v>320</v>
      </c>
      <c r="C41" s="156" t="s">
        <v>319</v>
      </c>
      <c r="D41" s="156" t="s">
        <v>46</v>
      </c>
      <c r="E41" s="156" t="s">
        <v>80</v>
      </c>
      <c r="F41" s="156" t="s">
        <v>81</v>
      </c>
      <c r="G41" s="156" t="s">
        <v>268</v>
      </c>
      <c r="H41" s="156" t="s">
        <v>269</v>
      </c>
      <c r="I41" s="158">
        <v>40000</v>
      </c>
      <c r="J41" s="158">
        <v>40000</v>
      </c>
      <c r="K41" s="158">
        <v>40000</v>
      </c>
      <c r="L41" s="158"/>
      <c r="M41" s="158"/>
      <c r="N41" s="156"/>
      <c r="O41" s="156"/>
      <c r="P41" s="156"/>
      <c r="Q41" s="158"/>
      <c r="R41" s="158"/>
      <c r="S41" s="158"/>
      <c r="T41" s="158"/>
      <c r="U41" s="158"/>
      <c r="V41" s="158"/>
      <c r="W41" s="158"/>
    </row>
    <row r="42" ht="52.5" customHeight="1" outlineLevel="1" spans="1:23">
      <c r="A42" s="156" t="s">
        <v>291</v>
      </c>
      <c r="B42" s="156" t="s">
        <v>320</v>
      </c>
      <c r="C42" s="156" t="s">
        <v>319</v>
      </c>
      <c r="D42" s="156" t="s">
        <v>46</v>
      </c>
      <c r="E42" s="156" t="s">
        <v>80</v>
      </c>
      <c r="F42" s="156" t="s">
        <v>81</v>
      </c>
      <c r="G42" s="156" t="s">
        <v>264</v>
      </c>
      <c r="H42" s="156" t="s">
        <v>265</v>
      </c>
      <c r="I42" s="158">
        <v>7000</v>
      </c>
      <c r="J42" s="158">
        <v>7000</v>
      </c>
      <c r="K42" s="158">
        <v>7000</v>
      </c>
      <c r="L42" s="158"/>
      <c r="M42" s="158"/>
      <c r="N42" s="156"/>
      <c r="O42" s="156"/>
      <c r="P42" s="156"/>
      <c r="Q42" s="158"/>
      <c r="R42" s="158"/>
      <c r="S42" s="158"/>
      <c r="T42" s="158"/>
      <c r="U42" s="158"/>
      <c r="V42" s="158"/>
      <c r="W42" s="158"/>
    </row>
    <row r="43" ht="30" customHeight="1" spans="1:23">
      <c r="A43" s="157" t="s">
        <v>30</v>
      </c>
      <c r="B43" s="157"/>
      <c r="C43" s="157"/>
      <c r="D43" s="157"/>
      <c r="E43" s="157"/>
      <c r="F43" s="157"/>
      <c r="G43" s="157"/>
      <c r="H43" s="157"/>
      <c r="I43" s="158">
        <v>2440000</v>
      </c>
      <c r="J43" s="158">
        <v>2440000</v>
      </c>
      <c r="K43" s="158">
        <v>2440000</v>
      </c>
      <c r="L43" s="158"/>
      <c r="M43" s="158"/>
      <c r="N43" s="158"/>
      <c r="O43" s="158"/>
      <c r="P43" s="158"/>
      <c r="Q43" s="158"/>
      <c r="R43" s="158"/>
      <c r="S43" s="158"/>
      <c r="T43" s="158"/>
      <c r="U43" s="158"/>
      <c r="V43" s="158"/>
      <c r="W43" s="158"/>
    </row>
  </sheetData>
  <autoFilter xmlns:etc="http://www.wps.cn/officeDocument/2017/etCustomData" ref="A5:W43" etc:filterBottomFollowUsedRange="0">
    <extLst/>
  </autoFilter>
  <mergeCells count="30">
    <mergeCell ref="A1:W1"/>
    <mergeCell ref="A2:W2"/>
    <mergeCell ref="A3:G3"/>
    <mergeCell ref="V3:W3"/>
    <mergeCell ref="J4:M4"/>
    <mergeCell ref="N4:P4"/>
    <mergeCell ref="R4:W4"/>
    <mergeCell ref="J5:K5"/>
    <mergeCell ref="A43:H4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5"/>
  <sheetViews>
    <sheetView showZeros="0" topLeftCell="A11" workbookViewId="0">
      <selection activeCell="H4" sqref="H4"/>
    </sheetView>
  </sheetViews>
  <sheetFormatPr defaultColWidth="10.2857142857143" defaultRowHeight="15" customHeight="1"/>
  <cols>
    <col min="1" max="9" width="14.2857142857143" customWidth="1"/>
    <col min="10" max="10" width="34.2857142857143" customWidth="1"/>
  </cols>
  <sheetData>
    <row r="1" ht="18.75" customHeight="1" spans="1:10">
      <c r="A1" s="147"/>
      <c r="B1" s="147"/>
      <c r="C1" s="147"/>
      <c r="D1" s="147"/>
      <c r="E1" s="147"/>
      <c r="F1" s="147"/>
      <c r="G1" s="147"/>
      <c r="H1" s="147"/>
      <c r="I1" s="147"/>
      <c r="J1" s="151" t="s">
        <v>323</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"单位名称："&amp;"中国人民政治协商会议梁河县委员会"</f>
        <v>单位名称：中国人民政治协商会议梁河县委员会</v>
      </c>
      <c r="B3" s="147"/>
      <c r="C3" s="147"/>
      <c r="D3" s="147"/>
      <c r="E3" s="147"/>
      <c r="F3" s="147"/>
      <c r="G3" s="147"/>
      <c r="H3" s="147"/>
      <c r="I3" s="147"/>
      <c r="J3" s="147"/>
    </row>
    <row r="4" ht="22.5" customHeight="1" spans="1:10">
      <c r="A4" s="149" t="s">
        <v>324</v>
      </c>
      <c r="B4" s="149" t="s">
        <v>325</v>
      </c>
      <c r="C4" s="149" t="s">
        <v>326</v>
      </c>
      <c r="D4" s="149" t="s">
        <v>327</v>
      </c>
      <c r="E4" s="149" t="s">
        <v>328</v>
      </c>
      <c r="F4" s="149" t="s">
        <v>329</v>
      </c>
      <c r="G4" s="149" t="s">
        <v>330</v>
      </c>
      <c r="H4" s="149" t="s">
        <v>331</v>
      </c>
      <c r="I4" s="149" t="s">
        <v>332</v>
      </c>
      <c r="J4" s="149" t="s">
        <v>333</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298</v>
      </c>
      <c r="B7" s="150" t="s">
        <v>334</v>
      </c>
      <c r="C7" s="150" t="s">
        <v>335</v>
      </c>
      <c r="D7" s="150" t="s">
        <v>336</v>
      </c>
      <c r="E7" s="150" t="s">
        <v>337</v>
      </c>
      <c r="F7" s="150" t="s">
        <v>338</v>
      </c>
      <c r="G7" s="149" t="s">
        <v>68</v>
      </c>
      <c r="H7" s="149" t="s">
        <v>339</v>
      </c>
      <c r="I7" s="150" t="s">
        <v>340</v>
      </c>
      <c r="J7" s="150" t="s">
        <v>341</v>
      </c>
    </row>
    <row r="8" ht="52.5" customHeight="1" outlineLevel="1" spans="1:10">
      <c r="A8" s="150" t="s">
        <v>298</v>
      </c>
      <c r="B8" s="150" t="s">
        <v>334</v>
      </c>
      <c r="C8" s="150" t="s">
        <v>335</v>
      </c>
      <c r="D8" s="150" t="s">
        <v>336</v>
      </c>
      <c r="E8" s="150" t="s">
        <v>342</v>
      </c>
      <c r="F8" s="150" t="s">
        <v>338</v>
      </c>
      <c r="G8" s="149" t="s">
        <v>61</v>
      </c>
      <c r="H8" s="149" t="s">
        <v>339</v>
      </c>
      <c r="I8" s="150" t="s">
        <v>343</v>
      </c>
      <c r="J8" s="150" t="s">
        <v>344</v>
      </c>
    </row>
    <row r="9" ht="52.5" customHeight="1" outlineLevel="1" spans="1:10">
      <c r="A9" s="150" t="s">
        <v>298</v>
      </c>
      <c r="B9" s="150" t="s">
        <v>334</v>
      </c>
      <c r="C9" s="150" t="s">
        <v>335</v>
      </c>
      <c r="D9" s="150" t="s">
        <v>345</v>
      </c>
      <c r="E9" s="150" t="s">
        <v>346</v>
      </c>
      <c r="F9" s="150" t="s">
        <v>338</v>
      </c>
      <c r="G9" s="149" t="s">
        <v>347</v>
      </c>
      <c r="H9" s="149" t="s">
        <v>348</v>
      </c>
      <c r="I9" s="150" t="s">
        <v>349</v>
      </c>
      <c r="J9" s="150" t="s">
        <v>350</v>
      </c>
    </row>
    <row r="10" ht="52.5" customHeight="1" outlineLevel="1" spans="1:10">
      <c r="A10" s="150" t="s">
        <v>298</v>
      </c>
      <c r="B10" s="150" t="s">
        <v>334</v>
      </c>
      <c r="C10" s="150" t="s">
        <v>351</v>
      </c>
      <c r="D10" s="150" t="s">
        <v>352</v>
      </c>
      <c r="E10" s="150" t="s">
        <v>353</v>
      </c>
      <c r="F10" s="150" t="s">
        <v>338</v>
      </c>
      <c r="G10" s="149" t="s">
        <v>354</v>
      </c>
      <c r="H10" s="149" t="s">
        <v>348</v>
      </c>
      <c r="I10" s="150" t="s">
        <v>355</v>
      </c>
      <c r="J10" s="150" t="s">
        <v>356</v>
      </c>
    </row>
    <row r="11" ht="52.5" customHeight="1" outlineLevel="1" spans="1:10">
      <c r="A11" s="150" t="s">
        <v>298</v>
      </c>
      <c r="B11" s="150" t="s">
        <v>334</v>
      </c>
      <c r="C11" s="150" t="s">
        <v>357</v>
      </c>
      <c r="D11" s="150" t="s">
        <v>358</v>
      </c>
      <c r="E11" s="150" t="s">
        <v>359</v>
      </c>
      <c r="F11" s="150" t="s">
        <v>338</v>
      </c>
      <c r="G11" s="149" t="s">
        <v>360</v>
      </c>
      <c r="H11" s="149" t="s">
        <v>339</v>
      </c>
      <c r="I11" s="150" t="s">
        <v>361</v>
      </c>
      <c r="J11" s="150" t="s">
        <v>359</v>
      </c>
    </row>
    <row r="12" ht="52.5" customHeight="1" outlineLevel="1" spans="1:10">
      <c r="A12" s="150" t="s">
        <v>309</v>
      </c>
      <c r="B12" s="150" t="s">
        <v>362</v>
      </c>
      <c r="C12" s="150" t="s">
        <v>335</v>
      </c>
      <c r="D12" s="150" t="s">
        <v>336</v>
      </c>
      <c r="E12" s="150" t="s">
        <v>363</v>
      </c>
      <c r="F12" s="150" t="s">
        <v>364</v>
      </c>
      <c r="G12" s="149" t="s">
        <v>365</v>
      </c>
      <c r="H12" s="149" t="s">
        <v>339</v>
      </c>
      <c r="I12" s="150" t="s">
        <v>366</v>
      </c>
      <c r="J12" s="150" t="s">
        <v>367</v>
      </c>
    </row>
    <row r="13" ht="52.5" customHeight="1" outlineLevel="1" spans="1:10">
      <c r="A13" s="150" t="s">
        <v>309</v>
      </c>
      <c r="B13" s="150" t="s">
        <v>362</v>
      </c>
      <c r="C13" s="150" t="s">
        <v>335</v>
      </c>
      <c r="D13" s="150" t="s">
        <v>336</v>
      </c>
      <c r="E13" s="150" t="s">
        <v>368</v>
      </c>
      <c r="F13" s="150" t="s">
        <v>364</v>
      </c>
      <c r="G13" s="149" t="s">
        <v>62</v>
      </c>
      <c r="H13" s="149" t="s">
        <v>339</v>
      </c>
      <c r="I13" s="150" t="s">
        <v>369</v>
      </c>
      <c r="J13" s="150" t="s">
        <v>370</v>
      </c>
    </row>
    <row r="14" ht="52.5" customHeight="1" outlineLevel="1" spans="1:10">
      <c r="A14" s="150" t="s">
        <v>309</v>
      </c>
      <c r="B14" s="150" t="s">
        <v>362</v>
      </c>
      <c r="C14" s="150" t="s">
        <v>335</v>
      </c>
      <c r="D14" s="150" t="s">
        <v>345</v>
      </c>
      <c r="E14" s="150" t="s">
        <v>371</v>
      </c>
      <c r="F14" s="150" t="s">
        <v>338</v>
      </c>
      <c r="G14" s="149" t="s">
        <v>347</v>
      </c>
      <c r="H14" s="149" t="s">
        <v>339</v>
      </c>
      <c r="I14" s="150" t="s">
        <v>372</v>
      </c>
      <c r="J14" s="150" t="s">
        <v>373</v>
      </c>
    </row>
    <row r="15" ht="52.5" customHeight="1" outlineLevel="1" spans="1:10">
      <c r="A15" s="150" t="s">
        <v>309</v>
      </c>
      <c r="B15" s="150" t="s">
        <v>362</v>
      </c>
      <c r="C15" s="150" t="s">
        <v>351</v>
      </c>
      <c r="D15" s="150" t="s">
        <v>374</v>
      </c>
      <c r="E15" s="150" t="s">
        <v>375</v>
      </c>
      <c r="F15" s="150" t="s">
        <v>338</v>
      </c>
      <c r="G15" s="149" t="s">
        <v>376</v>
      </c>
      <c r="H15" s="149" t="s">
        <v>348</v>
      </c>
      <c r="I15" s="150"/>
      <c r="J15" s="150" t="s">
        <v>377</v>
      </c>
    </row>
    <row r="16" ht="52.5" customHeight="1" outlineLevel="1" spans="1:10">
      <c r="A16" s="150" t="s">
        <v>309</v>
      </c>
      <c r="B16" s="150" t="s">
        <v>362</v>
      </c>
      <c r="C16" s="150" t="s">
        <v>357</v>
      </c>
      <c r="D16" s="150" t="s">
        <v>358</v>
      </c>
      <c r="E16" s="150" t="s">
        <v>378</v>
      </c>
      <c r="F16" s="150" t="s">
        <v>379</v>
      </c>
      <c r="G16" s="149" t="s">
        <v>360</v>
      </c>
      <c r="H16" s="149" t="s">
        <v>339</v>
      </c>
      <c r="I16" s="150" t="s">
        <v>361</v>
      </c>
      <c r="J16" s="150" t="s">
        <v>380</v>
      </c>
    </row>
    <row r="17" ht="52.5" customHeight="1" outlineLevel="1" spans="1:10">
      <c r="A17" s="150" t="s">
        <v>311</v>
      </c>
      <c r="B17" s="150" t="s">
        <v>381</v>
      </c>
      <c r="C17" s="150" t="s">
        <v>335</v>
      </c>
      <c r="D17" s="150" t="s">
        <v>336</v>
      </c>
      <c r="E17" s="150" t="s">
        <v>382</v>
      </c>
      <c r="F17" s="150" t="s">
        <v>379</v>
      </c>
      <c r="G17" s="149" t="s">
        <v>383</v>
      </c>
      <c r="H17" s="149" t="s">
        <v>339</v>
      </c>
      <c r="I17" s="150" t="s">
        <v>384</v>
      </c>
      <c r="J17" s="150" t="s">
        <v>385</v>
      </c>
    </row>
    <row r="18" ht="52.5" customHeight="1" outlineLevel="1" spans="1:10">
      <c r="A18" s="150" t="s">
        <v>311</v>
      </c>
      <c r="B18" s="150" t="s">
        <v>381</v>
      </c>
      <c r="C18" s="150" t="s">
        <v>335</v>
      </c>
      <c r="D18" s="150" t="s">
        <v>336</v>
      </c>
      <c r="E18" s="150" t="s">
        <v>386</v>
      </c>
      <c r="F18" s="150" t="s">
        <v>379</v>
      </c>
      <c r="G18" s="149" t="s">
        <v>62</v>
      </c>
      <c r="H18" s="149" t="s">
        <v>339</v>
      </c>
      <c r="I18" s="150" t="s">
        <v>387</v>
      </c>
      <c r="J18" s="150" t="s">
        <v>388</v>
      </c>
    </row>
    <row r="19" ht="52.5" customHeight="1" outlineLevel="1" spans="1:10">
      <c r="A19" s="150" t="s">
        <v>311</v>
      </c>
      <c r="B19" s="150" t="s">
        <v>381</v>
      </c>
      <c r="C19" s="150" t="s">
        <v>335</v>
      </c>
      <c r="D19" s="150" t="s">
        <v>345</v>
      </c>
      <c r="E19" s="150" t="s">
        <v>371</v>
      </c>
      <c r="F19" s="150" t="s">
        <v>364</v>
      </c>
      <c r="G19" s="149" t="s">
        <v>347</v>
      </c>
      <c r="H19" s="149" t="s">
        <v>339</v>
      </c>
      <c r="I19" s="150" t="s">
        <v>372</v>
      </c>
      <c r="J19" s="150" t="s">
        <v>389</v>
      </c>
    </row>
    <row r="20" ht="52.5" customHeight="1" outlineLevel="1" spans="1:10">
      <c r="A20" s="150" t="s">
        <v>311</v>
      </c>
      <c r="B20" s="150" t="s">
        <v>381</v>
      </c>
      <c r="C20" s="150" t="s">
        <v>351</v>
      </c>
      <c r="D20" s="150" t="s">
        <v>352</v>
      </c>
      <c r="E20" s="150" t="s">
        <v>390</v>
      </c>
      <c r="F20" s="150" t="s">
        <v>338</v>
      </c>
      <c r="G20" s="149" t="s">
        <v>354</v>
      </c>
      <c r="H20" s="149" t="s">
        <v>348</v>
      </c>
      <c r="I20" s="150"/>
      <c r="J20" s="150" t="s">
        <v>391</v>
      </c>
    </row>
    <row r="21" ht="52.5" customHeight="1" outlineLevel="1" spans="1:10">
      <c r="A21" s="150" t="s">
        <v>311</v>
      </c>
      <c r="B21" s="150" t="s">
        <v>381</v>
      </c>
      <c r="C21" s="150" t="s">
        <v>357</v>
      </c>
      <c r="D21" s="150" t="s">
        <v>358</v>
      </c>
      <c r="E21" s="150" t="s">
        <v>392</v>
      </c>
      <c r="F21" s="150" t="s">
        <v>338</v>
      </c>
      <c r="G21" s="149" t="s">
        <v>360</v>
      </c>
      <c r="H21" s="149" t="s">
        <v>339</v>
      </c>
      <c r="I21" s="150" t="s">
        <v>361</v>
      </c>
      <c r="J21" s="150" t="s">
        <v>392</v>
      </c>
    </row>
    <row r="22" ht="52.5" customHeight="1" outlineLevel="1" spans="1:10">
      <c r="A22" s="150" t="s">
        <v>294</v>
      </c>
      <c r="B22" s="150" t="s">
        <v>393</v>
      </c>
      <c r="C22" s="150" t="s">
        <v>335</v>
      </c>
      <c r="D22" s="150" t="s">
        <v>336</v>
      </c>
      <c r="E22" s="150" t="s">
        <v>394</v>
      </c>
      <c r="F22" s="150" t="s">
        <v>338</v>
      </c>
      <c r="G22" s="149" t="s">
        <v>199</v>
      </c>
      <c r="H22" s="149" t="s">
        <v>339</v>
      </c>
      <c r="I22" s="150" t="s">
        <v>343</v>
      </c>
      <c r="J22" s="150" t="s">
        <v>395</v>
      </c>
    </row>
    <row r="23" ht="52.5" customHeight="1" outlineLevel="1" spans="1:10">
      <c r="A23" s="150" t="s">
        <v>294</v>
      </c>
      <c r="B23" s="150" t="s">
        <v>393</v>
      </c>
      <c r="C23" s="150" t="s">
        <v>335</v>
      </c>
      <c r="D23" s="150" t="s">
        <v>396</v>
      </c>
      <c r="E23" s="150" t="s">
        <v>397</v>
      </c>
      <c r="F23" s="150" t="s">
        <v>338</v>
      </c>
      <c r="G23" s="149" t="s">
        <v>360</v>
      </c>
      <c r="H23" s="149" t="s">
        <v>339</v>
      </c>
      <c r="I23" s="150" t="s">
        <v>361</v>
      </c>
      <c r="J23" s="150" t="s">
        <v>398</v>
      </c>
    </row>
    <row r="24" ht="52.5" customHeight="1" outlineLevel="1" spans="1:10">
      <c r="A24" s="150" t="s">
        <v>294</v>
      </c>
      <c r="B24" s="150" t="s">
        <v>393</v>
      </c>
      <c r="C24" s="150" t="s">
        <v>335</v>
      </c>
      <c r="D24" s="150" t="s">
        <v>345</v>
      </c>
      <c r="E24" s="150" t="s">
        <v>399</v>
      </c>
      <c r="F24" s="150" t="s">
        <v>338</v>
      </c>
      <c r="G24" s="149" t="s">
        <v>347</v>
      </c>
      <c r="H24" s="149" t="s">
        <v>339</v>
      </c>
      <c r="I24" s="150" t="s">
        <v>372</v>
      </c>
      <c r="J24" s="150" t="s">
        <v>400</v>
      </c>
    </row>
    <row r="25" ht="52.5" customHeight="1" outlineLevel="1" spans="1:10">
      <c r="A25" s="150" t="s">
        <v>294</v>
      </c>
      <c r="B25" s="150" t="s">
        <v>393</v>
      </c>
      <c r="C25" s="150" t="s">
        <v>351</v>
      </c>
      <c r="D25" s="150" t="s">
        <v>352</v>
      </c>
      <c r="E25" s="150" t="s">
        <v>401</v>
      </c>
      <c r="F25" s="150" t="s">
        <v>338</v>
      </c>
      <c r="G25" s="149" t="s">
        <v>354</v>
      </c>
      <c r="H25" s="149" t="s">
        <v>348</v>
      </c>
      <c r="I25" s="150"/>
      <c r="J25" s="150" t="s">
        <v>401</v>
      </c>
    </row>
    <row r="26" ht="52.5" customHeight="1" outlineLevel="1" spans="1:10">
      <c r="A26" s="150" t="s">
        <v>294</v>
      </c>
      <c r="B26" s="150" t="s">
        <v>393</v>
      </c>
      <c r="C26" s="150" t="s">
        <v>357</v>
      </c>
      <c r="D26" s="150" t="s">
        <v>358</v>
      </c>
      <c r="E26" s="150" t="s">
        <v>402</v>
      </c>
      <c r="F26" s="150" t="s">
        <v>379</v>
      </c>
      <c r="G26" s="149" t="s">
        <v>360</v>
      </c>
      <c r="H26" s="149" t="s">
        <v>339</v>
      </c>
      <c r="I26" s="150" t="s">
        <v>361</v>
      </c>
      <c r="J26" s="150" t="s">
        <v>403</v>
      </c>
    </row>
    <row r="27" ht="52.5" customHeight="1" outlineLevel="1" spans="1:10">
      <c r="A27" s="150" t="s">
        <v>290</v>
      </c>
      <c r="B27" s="150" t="s">
        <v>404</v>
      </c>
      <c r="C27" s="150" t="s">
        <v>335</v>
      </c>
      <c r="D27" s="150" t="s">
        <v>336</v>
      </c>
      <c r="E27" s="150" t="s">
        <v>405</v>
      </c>
      <c r="F27" s="150" t="s">
        <v>364</v>
      </c>
      <c r="G27" s="149" t="s">
        <v>406</v>
      </c>
      <c r="H27" s="149" t="s">
        <v>339</v>
      </c>
      <c r="I27" s="150" t="s">
        <v>407</v>
      </c>
      <c r="J27" s="150" t="s">
        <v>405</v>
      </c>
    </row>
    <row r="28" ht="52.5" customHeight="1" outlineLevel="1" spans="1:10">
      <c r="A28" s="150" t="s">
        <v>290</v>
      </c>
      <c r="B28" s="150" t="s">
        <v>404</v>
      </c>
      <c r="C28" s="150" t="s">
        <v>335</v>
      </c>
      <c r="D28" s="150" t="s">
        <v>345</v>
      </c>
      <c r="E28" s="150" t="s">
        <v>408</v>
      </c>
      <c r="F28" s="150" t="s">
        <v>338</v>
      </c>
      <c r="G28" s="149" t="s">
        <v>347</v>
      </c>
      <c r="H28" s="149" t="s">
        <v>339</v>
      </c>
      <c r="I28" s="150" t="s">
        <v>349</v>
      </c>
      <c r="J28" s="150" t="s">
        <v>409</v>
      </c>
    </row>
    <row r="29" ht="52.5" customHeight="1" outlineLevel="1" spans="1:10">
      <c r="A29" s="150" t="s">
        <v>290</v>
      </c>
      <c r="B29" s="150" t="s">
        <v>404</v>
      </c>
      <c r="C29" s="150" t="s">
        <v>351</v>
      </c>
      <c r="D29" s="150" t="s">
        <v>352</v>
      </c>
      <c r="E29" s="150" t="s">
        <v>410</v>
      </c>
      <c r="F29" s="150" t="s">
        <v>338</v>
      </c>
      <c r="G29" s="149" t="s">
        <v>354</v>
      </c>
      <c r="H29" s="149" t="s">
        <v>348</v>
      </c>
      <c r="I29" s="150"/>
      <c r="J29" s="150" t="s">
        <v>411</v>
      </c>
    </row>
    <row r="30" ht="52.5" customHeight="1" outlineLevel="1" spans="1:10">
      <c r="A30" s="150" t="s">
        <v>290</v>
      </c>
      <c r="B30" s="150" t="s">
        <v>404</v>
      </c>
      <c r="C30" s="150" t="s">
        <v>357</v>
      </c>
      <c r="D30" s="150" t="s">
        <v>358</v>
      </c>
      <c r="E30" s="150" t="s">
        <v>412</v>
      </c>
      <c r="F30" s="150" t="s">
        <v>338</v>
      </c>
      <c r="G30" s="149" t="s">
        <v>360</v>
      </c>
      <c r="H30" s="149" t="s">
        <v>348</v>
      </c>
      <c r="I30" s="150" t="s">
        <v>361</v>
      </c>
      <c r="J30" s="150" t="s">
        <v>413</v>
      </c>
    </row>
    <row r="31" ht="52.5" customHeight="1" outlineLevel="1" spans="1:10">
      <c r="A31" s="150" t="s">
        <v>317</v>
      </c>
      <c r="B31" s="150" t="s">
        <v>414</v>
      </c>
      <c r="C31" s="150" t="s">
        <v>335</v>
      </c>
      <c r="D31" s="150" t="s">
        <v>336</v>
      </c>
      <c r="E31" s="150" t="s">
        <v>415</v>
      </c>
      <c r="F31" s="150" t="s">
        <v>379</v>
      </c>
      <c r="G31" s="149" t="s">
        <v>416</v>
      </c>
      <c r="H31" s="149" t="s">
        <v>339</v>
      </c>
      <c r="I31" s="150" t="s">
        <v>417</v>
      </c>
      <c r="J31" s="150" t="s">
        <v>418</v>
      </c>
    </row>
    <row r="32" ht="52.5" customHeight="1" outlineLevel="1" spans="1:10">
      <c r="A32" s="150" t="s">
        <v>317</v>
      </c>
      <c r="B32" s="150" t="s">
        <v>414</v>
      </c>
      <c r="C32" s="150" t="s">
        <v>335</v>
      </c>
      <c r="D32" s="150" t="s">
        <v>336</v>
      </c>
      <c r="E32" s="150" t="s">
        <v>419</v>
      </c>
      <c r="F32" s="150" t="s">
        <v>379</v>
      </c>
      <c r="G32" s="149" t="s">
        <v>420</v>
      </c>
      <c r="H32" s="149" t="s">
        <v>339</v>
      </c>
      <c r="I32" s="150" t="s">
        <v>366</v>
      </c>
      <c r="J32" s="150" t="s">
        <v>421</v>
      </c>
    </row>
    <row r="33" ht="52.5" customHeight="1" outlineLevel="1" spans="1:10">
      <c r="A33" s="150" t="s">
        <v>317</v>
      </c>
      <c r="B33" s="150" t="s">
        <v>414</v>
      </c>
      <c r="C33" s="150" t="s">
        <v>335</v>
      </c>
      <c r="D33" s="150" t="s">
        <v>345</v>
      </c>
      <c r="E33" s="150" t="s">
        <v>371</v>
      </c>
      <c r="F33" s="150" t="s">
        <v>364</v>
      </c>
      <c r="G33" s="149" t="s">
        <v>347</v>
      </c>
      <c r="H33" s="149" t="s">
        <v>339</v>
      </c>
      <c r="I33" s="150" t="s">
        <v>361</v>
      </c>
      <c r="J33" s="150" t="s">
        <v>422</v>
      </c>
    </row>
    <row r="34" ht="52.5" customHeight="1" outlineLevel="1" spans="1:10">
      <c r="A34" s="150" t="s">
        <v>317</v>
      </c>
      <c r="B34" s="150" t="s">
        <v>414</v>
      </c>
      <c r="C34" s="150" t="s">
        <v>351</v>
      </c>
      <c r="D34" s="150" t="s">
        <v>374</v>
      </c>
      <c r="E34" s="150" t="s">
        <v>423</v>
      </c>
      <c r="F34" s="150" t="s">
        <v>338</v>
      </c>
      <c r="G34" s="149" t="s">
        <v>355</v>
      </c>
      <c r="H34" s="149" t="s">
        <v>348</v>
      </c>
      <c r="I34" s="150"/>
      <c r="J34" s="150" t="s">
        <v>424</v>
      </c>
    </row>
    <row r="35" ht="52.5" customHeight="1" outlineLevel="1" spans="1:10">
      <c r="A35" s="150" t="s">
        <v>317</v>
      </c>
      <c r="B35" s="150" t="s">
        <v>414</v>
      </c>
      <c r="C35" s="150" t="s">
        <v>357</v>
      </c>
      <c r="D35" s="150" t="s">
        <v>358</v>
      </c>
      <c r="E35" s="150" t="s">
        <v>425</v>
      </c>
      <c r="F35" s="150" t="s">
        <v>379</v>
      </c>
      <c r="G35" s="149" t="s">
        <v>360</v>
      </c>
      <c r="H35" s="149" t="s">
        <v>339</v>
      </c>
      <c r="I35" s="150" t="s">
        <v>361</v>
      </c>
      <c r="J35" s="150" t="s">
        <v>426</v>
      </c>
    </row>
    <row r="36" ht="52.5" customHeight="1" outlineLevel="1" spans="1:10">
      <c r="A36" s="150" t="s">
        <v>303</v>
      </c>
      <c r="B36" s="150" t="s">
        <v>427</v>
      </c>
      <c r="C36" s="150" t="s">
        <v>335</v>
      </c>
      <c r="D36" s="150" t="s">
        <v>336</v>
      </c>
      <c r="E36" s="150" t="s">
        <v>428</v>
      </c>
      <c r="F36" s="150" t="s">
        <v>379</v>
      </c>
      <c r="G36" s="149" t="s">
        <v>416</v>
      </c>
      <c r="H36" s="149" t="s">
        <v>339</v>
      </c>
      <c r="I36" s="150" t="s">
        <v>429</v>
      </c>
      <c r="J36" s="150" t="s">
        <v>430</v>
      </c>
    </row>
    <row r="37" ht="52.5" customHeight="1" outlineLevel="1" spans="1:10">
      <c r="A37" s="150" t="s">
        <v>303</v>
      </c>
      <c r="B37" s="150" t="s">
        <v>427</v>
      </c>
      <c r="C37" s="150" t="s">
        <v>335</v>
      </c>
      <c r="D37" s="150" t="s">
        <v>336</v>
      </c>
      <c r="E37" s="150" t="s">
        <v>431</v>
      </c>
      <c r="F37" s="150" t="s">
        <v>338</v>
      </c>
      <c r="G37" s="149" t="s">
        <v>432</v>
      </c>
      <c r="H37" s="149" t="s">
        <v>339</v>
      </c>
      <c r="I37" s="150" t="s">
        <v>417</v>
      </c>
      <c r="J37" s="150" t="s">
        <v>433</v>
      </c>
    </row>
    <row r="38" ht="52.5" customHeight="1" outlineLevel="1" spans="1:10">
      <c r="A38" s="150" t="s">
        <v>303</v>
      </c>
      <c r="B38" s="150" t="s">
        <v>427</v>
      </c>
      <c r="C38" s="150" t="s">
        <v>335</v>
      </c>
      <c r="D38" s="150" t="s">
        <v>345</v>
      </c>
      <c r="E38" s="150" t="s">
        <v>434</v>
      </c>
      <c r="F38" s="150" t="s">
        <v>338</v>
      </c>
      <c r="G38" s="149" t="s">
        <v>347</v>
      </c>
      <c r="H38" s="149" t="s">
        <v>348</v>
      </c>
      <c r="I38" s="150"/>
      <c r="J38" s="150" t="s">
        <v>435</v>
      </c>
    </row>
    <row r="39" ht="52.5" customHeight="1" outlineLevel="1" spans="1:10">
      <c r="A39" s="150" t="s">
        <v>303</v>
      </c>
      <c r="B39" s="150" t="s">
        <v>427</v>
      </c>
      <c r="C39" s="150" t="s">
        <v>351</v>
      </c>
      <c r="D39" s="150" t="s">
        <v>374</v>
      </c>
      <c r="E39" s="150" t="s">
        <v>436</v>
      </c>
      <c r="F39" s="150" t="s">
        <v>338</v>
      </c>
      <c r="G39" s="149" t="s">
        <v>355</v>
      </c>
      <c r="H39" s="149" t="s">
        <v>348</v>
      </c>
      <c r="I39" s="150"/>
      <c r="J39" s="150" t="s">
        <v>436</v>
      </c>
    </row>
    <row r="40" ht="52.5" customHeight="1" outlineLevel="1" spans="1:10">
      <c r="A40" s="150" t="s">
        <v>303</v>
      </c>
      <c r="B40" s="150" t="s">
        <v>427</v>
      </c>
      <c r="C40" s="150" t="s">
        <v>357</v>
      </c>
      <c r="D40" s="150" t="s">
        <v>358</v>
      </c>
      <c r="E40" s="150" t="s">
        <v>437</v>
      </c>
      <c r="F40" s="150" t="s">
        <v>338</v>
      </c>
      <c r="G40" s="149" t="s">
        <v>360</v>
      </c>
      <c r="H40" s="149" t="s">
        <v>339</v>
      </c>
      <c r="I40" s="150" t="s">
        <v>361</v>
      </c>
      <c r="J40" s="150" t="s">
        <v>438</v>
      </c>
    </row>
    <row r="41" ht="52.5" customHeight="1" outlineLevel="1" spans="1:10">
      <c r="A41" s="150" t="s">
        <v>319</v>
      </c>
      <c r="B41" s="150" t="s">
        <v>439</v>
      </c>
      <c r="C41" s="150" t="s">
        <v>335</v>
      </c>
      <c r="D41" s="150" t="s">
        <v>336</v>
      </c>
      <c r="E41" s="150" t="s">
        <v>440</v>
      </c>
      <c r="F41" s="150" t="s">
        <v>338</v>
      </c>
      <c r="G41" s="149" t="s">
        <v>60</v>
      </c>
      <c r="H41" s="149" t="s">
        <v>339</v>
      </c>
      <c r="I41" s="150" t="s">
        <v>441</v>
      </c>
      <c r="J41" s="150" t="s">
        <v>442</v>
      </c>
    </row>
    <row r="42" ht="52.5" customHeight="1" outlineLevel="1" spans="1:10">
      <c r="A42" s="150" t="s">
        <v>319</v>
      </c>
      <c r="B42" s="150" t="s">
        <v>439</v>
      </c>
      <c r="C42" s="150" t="s">
        <v>335</v>
      </c>
      <c r="D42" s="150" t="s">
        <v>336</v>
      </c>
      <c r="E42" s="150" t="s">
        <v>443</v>
      </c>
      <c r="F42" s="150" t="s">
        <v>338</v>
      </c>
      <c r="G42" s="149" t="s">
        <v>68</v>
      </c>
      <c r="H42" s="149" t="s">
        <v>339</v>
      </c>
      <c r="I42" s="150" t="s">
        <v>441</v>
      </c>
      <c r="J42" s="150" t="s">
        <v>444</v>
      </c>
    </row>
    <row r="43" ht="52.5" customHeight="1" outlineLevel="1" spans="1:10">
      <c r="A43" s="150" t="s">
        <v>319</v>
      </c>
      <c r="B43" s="150" t="s">
        <v>439</v>
      </c>
      <c r="C43" s="150" t="s">
        <v>335</v>
      </c>
      <c r="D43" s="150" t="s">
        <v>345</v>
      </c>
      <c r="E43" s="150" t="s">
        <v>445</v>
      </c>
      <c r="F43" s="150" t="s">
        <v>338</v>
      </c>
      <c r="G43" s="149" t="s">
        <v>347</v>
      </c>
      <c r="H43" s="149" t="s">
        <v>339</v>
      </c>
      <c r="I43" s="150" t="s">
        <v>361</v>
      </c>
      <c r="J43" s="150" t="s">
        <v>446</v>
      </c>
    </row>
    <row r="44" ht="52.5" customHeight="1" outlineLevel="1" spans="1:10">
      <c r="A44" s="150" t="s">
        <v>319</v>
      </c>
      <c r="B44" s="150" t="s">
        <v>439</v>
      </c>
      <c r="C44" s="150" t="s">
        <v>351</v>
      </c>
      <c r="D44" s="150" t="s">
        <v>352</v>
      </c>
      <c r="E44" s="150" t="s">
        <v>447</v>
      </c>
      <c r="F44" s="150" t="s">
        <v>338</v>
      </c>
      <c r="G44" s="149" t="s">
        <v>448</v>
      </c>
      <c r="H44" s="149" t="s">
        <v>348</v>
      </c>
      <c r="I44" s="150"/>
      <c r="J44" s="150" t="s">
        <v>449</v>
      </c>
    </row>
    <row r="45" ht="52.5" customHeight="1" outlineLevel="1" spans="1:10">
      <c r="A45" s="150" t="s">
        <v>319</v>
      </c>
      <c r="B45" s="150" t="s">
        <v>439</v>
      </c>
      <c r="C45" s="150" t="s">
        <v>357</v>
      </c>
      <c r="D45" s="150" t="s">
        <v>358</v>
      </c>
      <c r="E45" s="150" t="s">
        <v>450</v>
      </c>
      <c r="F45" s="150" t="s">
        <v>379</v>
      </c>
      <c r="G45" s="149" t="s">
        <v>360</v>
      </c>
      <c r="H45" s="149" t="s">
        <v>348</v>
      </c>
      <c r="I45" s="150" t="s">
        <v>361</v>
      </c>
      <c r="J45" s="150" t="s">
        <v>451</v>
      </c>
    </row>
  </sheetData>
  <mergeCells count="18">
    <mergeCell ref="A2:J2"/>
    <mergeCell ref="A3:E3"/>
    <mergeCell ref="A7:A11"/>
    <mergeCell ref="A12:A16"/>
    <mergeCell ref="A17:A21"/>
    <mergeCell ref="A22:A26"/>
    <mergeCell ref="A27:A30"/>
    <mergeCell ref="A31:A35"/>
    <mergeCell ref="A36:A40"/>
    <mergeCell ref="A41:A45"/>
    <mergeCell ref="B7:B11"/>
    <mergeCell ref="B12:B16"/>
    <mergeCell ref="B17:B21"/>
    <mergeCell ref="B22:B26"/>
    <mergeCell ref="B27:B30"/>
    <mergeCell ref="B31:B35"/>
    <mergeCell ref="B36:B40"/>
    <mergeCell ref="B41:B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缘婡</cp:lastModifiedBy>
  <dcterms:created xsi:type="dcterms:W3CDTF">2025-02-26T01:08:00Z</dcterms:created>
  <dcterms:modified xsi:type="dcterms:W3CDTF">2025-03-12T08:03:15Z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6C581B14C9CD4A2FA74CF5892B406257_13</vt:lpwstr>
  </property>
  <property fmtid="{D5CDD505-2E9C-101B-9397-08002B2CF9AE}" pid="3" name="KSOProductBuildVer">
    <vt:lpwstr>2052-12.1.0.18276</vt:lpwstr>
  </property>
</Properties>
</file>