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2391" windowHeight="10187"/>
  </bookViews>
  <sheets>
    <sheet name="财务收支预算总表01-1" sheetId="1" r:id="rId1"/>
    <sheet name="部门收入预算表01-2" sheetId="2" r:id="rId2"/>
    <sheet name="部门支出预算表01-3" sheetId="3" r:id="rId3"/>
    <sheet name="财政拨款收支预算总表02-1" sheetId="4" r:id="rId4"/>
    <sheet name="一般公共预算支出预算表02-2" sheetId="5" r:id="rId5"/>
    <sheet name="一般公共预算“三公”经费支出预算表03" sheetId="6" r:id="rId6"/>
    <sheet name="基本支出预算表04" sheetId="7" r:id="rId7"/>
    <sheet name="项目支出预算表05-1" sheetId="8" r:id="rId8"/>
    <sheet name="部门项目支出绩效目标表05-2" sheetId="9" r:id="rId9"/>
    <sheet name="政府性基金预算支出预算表06（梁河）" sheetId="10" r:id="rId10"/>
    <sheet name="部门政府采购预算表07" sheetId="11" r:id="rId11"/>
    <sheet name="政府购买服务预算表08" sheetId="12" r:id="rId12"/>
    <sheet name="县对下转移支付预算表09-1（梁河）" sheetId="13" r:id="rId13"/>
    <sheet name="县对下转移支付绩效目标表09-2（梁河）" sheetId="14" r:id="rId14"/>
    <sheet name="新增资产配置表10（梁河）" sheetId="15" r:id="rId15"/>
    <sheet name="上级补助项目支出预算表11" sheetId="16" r:id="rId16"/>
    <sheet name="部门项目中期规划预算表12" sheetId="17" r:id="rId17"/>
  </sheets>
  <calcPr calcId="144525"/>
</workbook>
</file>

<file path=xl/sharedStrings.xml><?xml version="1.0" encoding="utf-8"?>
<sst xmlns="http://schemas.openxmlformats.org/spreadsheetml/2006/main" count="1117">
  <si>
    <t>预算01-1表</t>
  </si>
  <si>
    <t>单位名称：梁河县曩宋阿昌族乡人民政府</t>
  </si>
  <si>
    <t>单位:元</t>
  </si>
  <si>
    <t>收入</t>
  </si>
  <si>
    <t>支出</t>
  </si>
  <si>
    <t>项目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</si>
  <si>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</si>
  <si>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</si>
  <si>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</si>
  <si>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</si>
  <si>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</si>
  <si>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</si>
  <si>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</si>
  <si>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</si>
  <si>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</si>
  <si>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</si>
  <si>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</si>
  <si>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</si>
  <si>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</si>
  <si>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</si>
  <si>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上年结余结转</t>
  </si>
  <si>
    <t>年终结转结余</t>
  </si>
  <si>
    <t>1、财政拨款结转结余</t>
  </si>
  <si>
    <t>2、使用非财政拨款结余</t>
  </si>
  <si>
    <t>2、非财政拨款结余</t>
  </si>
  <si>
    <t>收  入  总  计</t>
  </si>
  <si>
    <t>支  出  总  计</t>
  </si>
  <si>
    <t>预算01-2表</t>
  </si>
  <si>
    <t>单位：元</t>
  </si>
  <si>
    <t>部门（单位）代码</t>
  </si>
  <si>
    <t>部门（单位）名称</t>
  </si>
  <si>
    <t>合计</t>
  </si>
  <si>
    <t>本年收入</t>
  </si>
  <si>
    <t>上年结转结余</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</si>
  <si>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</si>
  <si>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</si>
  <si>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</si>
  <si>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</si>
  <si>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</si>
  <si>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</si>
  <si>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</si>
  <si>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</si>
  <si>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</si>
  <si>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</si>
  <si>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</si>
  <si>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</si>
  <si>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573013</t>
  </si>
  <si>
    <t>梁河县曩宋阿昌族乡基层党建办公室</t>
  </si>
  <si>
    <t>573001</t>
  </si>
  <si>
    <t>梁河县曩宋阿昌族乡人民政府</t>
  </si>
  <si>
    <t>573009</t>
  </si>
  <si>
    <t>曩宋乡综合保障和技术服务中心</t>
  </si>
  <si>
    <t>573010</t>
  </si>
  <si>
    <t>曩宋阿昌族乡社会事务办公室（退役军人服务站）</t>
  </si>
  <si>
    <t>573011</t>
  </si>
  <si>
    <t>曩宋阿昌族乡党群服务中心（新时代文明实践所）</t>
  </si>
  <si>
    <t>573002</t>
  </si>
  <si>
    <t>曩宋阿昌族乡经济发展办公室</t>
  </si>
  <si>
    <t>573004</t>
  </si>
  <si>
    <t>曩宋阿昌族乡平安法治办公室</t>
  </si>
  <si>
    <t>573014</t>
  </si>
  <si>
    <t>梁河县曩宋阿昌族乡综合行政执法队（政府专职消防队、消防工作站）</t>
  </si>
  <si>
    <t>预算01-3表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</si>
  <si>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</si>
  <si>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</si>
  <si>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</si>
  <si>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</si>
  <si>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</si>
  <si>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</si>
  <si>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</si>
  <si>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</si>
  <si>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</si>
  <si>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</si>
  <si>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</si>
  <si>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</si>
  <si>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</si>
  <si>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</si>
  <si>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</si>
  <si>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</si>
  <si>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</si>
  <si>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</si>
  <si>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</si>
  <si>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</si>
  <si>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</si>
  <si>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</si>
  <si>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</si>
  <si>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</si>
  <si>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</si>
  <si>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</si>
  <si>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201</t>
  </si>
  <si>
    <t>一般公共服务支出</t>
  </si>
  <si>
    <t>20101</t>
  </si>
  <si>
    <t>人大事务</t>
  </si>
  <si>
    <t>2010108</t>
  </si>
  <si>
    <t>代表工作</t>
  </si>
  <si>
    <t>20102</t>
  </si>
  <si>
    <t>政协事务</t>
  </si>
  <si>
    <t>2010205</t>
  </si>
  <si>
    <t>委员视察</t>
  </si>
  <si>
    <t>20103</t>
  </si>
  <si>
    <t>政府办公厅（室）及相关机构事务</t>
  </si>
  <si>
    <t>2010301</t>
  </si>
  <si>
    <t>行政运行</t>
  </si>
  <si>
    <t>2010350</t>
  </si>
  <si>
    <t>事业运行</t>
  </si>
  <si>
    <t>20123</t>
  </si>
  <si>
    <t>民族事务</t>
  </si>
  <si>
    <t>2012399</t>
  </si>
  <si>
    <t>其他民族事务支出</t>
  </si>
  <si>
    <t>20129</t>
  </si>
  <si>
    <t>群众团体事务</t>
  </si>
  <si>
    <t>2012901</t>
  </si>
  <si>
    <t>2012999</t>
  </si>
  <si>
    <t>其他群众团体事务支出</t>
  </si>
  <si>
    <t>20132</t>
  </si>
  <si>
    <t>组织事务</t>
  </si>
  <si>
    <t>2013299</t>
  </si>
  <si>
    <t>其他组织事务支出</t>
  </si>
  <si>
    <t>20133</t>
  </si>
  <si>
    <t>宣传事务</t>
  </si>
  <si>
    <t>2013301</t>
  </si>
  <si>
    <t>20134</t>
  </si>
  <si>
    <t>统战事务</t>
  </si>
  <si>
    <t>2013404</t>
  </si>
  <si>
    <t>宗教事务</t>
  </si>
  <si>
    <t>20199</t>
  </si>
  <si>
    <t>其他一般公共服务支出</t>
  </si>
  <si>
    <t>2019999</t>
  </si>
  <si>
    <t>204</t>
  </si>
  <si>
    <t>公共安全支出</t>
  </si>
  <si>
    <t>20499</t>
  </si>
  <si>
    <t>其他公共安全支出</t>
  </si>
  <si>
    <t>2049999</t>
  </si>
  <si>
    <t>208</t>
  </si>
  <si>
    <t>社会保障和就业支出</t>
  </si>
  <si>
    <t>20801</t>
  </si>
  <si>
    <t>人力资源和社会保障管理事务</t>
  </si>
  <si>
    <t>2080199</t>
  </si>
  <si>
    <t>其他人力资源和社会保障管理事务支出</t>
  </si>
  <si>
    <t>20805</t>
  </si>
  <si>
    <t>行政事业单位养老支出</t>
  </si>
  <si>
    <t>2080501</t>
  </si>
  <si>
    <t>行政单位离退休</t>
  </si>
  <si>
    <t>2080502</t>
  </si>
  <si>
    <t>事业单位离退休</t>
  </si>
  <si>
    <t>2080503</t>
  </si>
  <si>
    <t>离退休人员管理机构</t>
  </si>
  <si>
    <t>2080505</t>
  </si>
  <si>
    <t>机关事业单位基本养老保险缴费支出</t>
  </si>
  <si>
    <t>20808</t>
  </si>
  <si>
    <t>抚恤</t>
  </si>
  <si>
    <t>2080801</t>
  </si>
  <si>
    <t>死亡抚恤</t>
  </si>
  <si>
    <t>20825</t>
  </si>
  <si>
    <t>其他生活救助</t>
  </si>
  <si>
    <t>2082502</t>
  </si>
  <si>
    <t>其他农村生活救助</t>
  </si>
  <si>
    <t>20828</t>
  </si>
  <si>
    <t>退役军人管理事务</t>
  </si>
  <si>
    <t>2082899</t>
  </si>
  <si>
    <t>其他退役军人事务管理支出</t>
  </si>
  <si>
    <t>20899</t>
  </si>
  <si>
    <t>其他社会保障和就业支出</t>
  </si>
  <si>
    <t>2089999</t>
  </si>
  <si>
    <t>210</t>
  </si>
  <si>
    <t>卫生健康支出</t>
  </si>
  <si>
    <t>21007</t>
  </si>
  <si>
    <t>计划生育事务</t>
  </si>
  <si>
    <t>2100799</t>
  </si>
  <si>
    <t>其他计划生育事务支出</t>
  </si>
  <si>
    <t>21011</t>
  </si>
  <si>
    <t>行政事业单位医疗</t>
  </si>
  <si>
    <t>2101101</t>
  </si>
  <si>
    <t>行政单位医疗</t>
  </si>
  <si>
    <t>2101102</t>
  </si>
  <si>
    <t>事业单位医疗</t>
  </si>
  <si>
    <t>2101199</t>
  </si>
  <si>
    <t>其他行政事业单位医疗支出</t>
  </si>
  <si>
    <t>21099</t>
  </si>
  <si>
    <t>其他卫生健康支出</t>
  </si>
  <si>
    <t>2109999</t>
  </si>
  <si>
    <t>213</t>
  </si>
  <si>
    <t>农林水支出</t>
  </si>
  <si>
    <t>21301</t>
  </si>
  <si>
    <t>农业农村</t>
  </si>
  <si>
    <t>2130101</t>
  </si>
  <si>
    <t>2130104</t>
  </si>
  <si>
    <t>2130122</t>
  </si>
  <si>
    <t>农业生产发展</t>
  </si>
  <si>
    <t>2130199</t>
  </si>
  <si>
    <t>其他农业农村支出</t>
  </si>
  <si>
    <t>21302</t>
  </si>
  <si>
    <t>林业和草原</t>
  </si>
  <si>
    <t>2130299</t>
  </si>
  <si>
    <t>其他林业和草原支出</t>
  </si>
  <si>
    <t>21305</t>
  </si>
  <si>
    <t>巩固脱贫攻坚成果衔接乡村振兴</t>
  </si>
  <si>
    <t>2130599</t>
  </si>
  <si>
    <t>其他巩固脱贫攻坚成果衔接乡村振兴支出</t>
  </si>
  <si>
    <t>21307</t>
  </si>
  <si>
    <t>农村综合改革</t>
  </si>
  <si>
    <t>2130701</t>
  </si>
  <si>
    <t>对村级公益事业建设的补助</t>
  </si>
  <si>
    <t>214</t>
  </si>
  <si>
    <t>交通运输支出</t>
  </si>
  <si>
    <t>21401</t>
  </si>
  <si>
    <t>公路水路运输</t>
  </si>
  <si>
    <t>2140106</t>
  </si>
  <si>
    <t>公路养护</t>
  </si>
  <si>
    <t>221</t>
  </si>
  <si>
    <t>住房保障支出</t>
  </si>
  <si>
    <t>22102</t>
  </si>
  <si>
    <t>住房改革支出</t>
  </si>
  <si>
    <t>2210201</t>
  </si>
  <si>
    <t>住房公积金</t>
  </si>
  <si>
    <t>预算02-1表</t>
  </si>
  <si>
    <t>收        入</t>
  </si>
  <si>
    <t>支        出</t>
  </si>
  <si>
    <t>项      目</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</si>
  <si>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</si>
  <si>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</si>
  <si>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</si>
  <si>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</si>
  <si>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</si>
  <si>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</si>
  <si>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</si>
  <si>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</si>
  <si>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</si>
  <si>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</si>
  <si>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</si>
  <si>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</si>
  <si>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</si>
  <si>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</si>
  <si>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</si>
  <si>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 xml:space="preserve"> (九)卫生健康支出</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</si>
  <si>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</si>
  <si>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</si>
  <si>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</si>
  <si>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</si>
  <si>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</si>
  <si>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</si>
  <si>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</si>
  <si>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</si>
  <si>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</si>
  <si>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</si>
  <si>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</si>
  <si>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</si>
  <si>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</si>
  <si>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</si>
  <si>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</si>
  <si>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</si>
  <si>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</si>
  <si>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（二十七）债务发行费用支出</t>
  </si>
  <si>
    <t>二、年终结余结转</t>
  </si>
  <si>
    <t>预算02-2表</t>
  </si>
  <si>
    <t>部门预算支出功能分类科目</t>
  </si>
  <si>
    <t>人员经费</t>
  </si>
  <si>
    <t>公用经费</t>
  </si>
  <si>
    <t>预算03表</t>
  </si>
  <si>
    <t>“三公”经费合计</t>
  </si>
  <si>
    <t>因公出国（境）费</t>
  </si>
  <si>
    <t>公务用车购置及运行费</t>
  </si>
  <si>
    <t>公务接待费</t>
  </si>
  <si>
    <t>公务用车购置费</t>
  </si>
  <si>
    <t>公务用车运行费</t>
  </si>
  <si>
    <t>预算04表</t>
  </si>
  <si>
    <t>2025年部门基本支出预算表</t>
  </si>
  <si>
    <t>单位名称</t>
  </si>
  <si>
    <t>项目代码</t>
  </si>
  <si>
    <t>项目名称</t>
  </si>
  <si>
    <t>功能科目编码</t>
  </si>
  <si>
    <t>功能科目名称</t>
  </si>
  <si>
    <t>部门经济科目编码</t>
  </si>
  <si>
    <t>部门经济科目名称</t>
  </si>
  <si>
    <t>资金来源</t>
  </si>
  <si>
    <t>总计</t>
  </si>
  <si>
    <t>已提前安排</t>
  </si>
  <si>
    <t>抵扣上年垫付资金</t>
  </si>
  <si>
    <t>本次下达</t>
  </si>
  <si>
    <t>另文下达</t>
  </si>
  <si>
    <t>财政拨款结转结余</t>
  </si>
  <si>
    <t>全年数</t>
  </si>
  <si>
    <t>16</t>
  </si>
  <si>
    <t>17</t>
  </si>
  <si>
    <t>18</t>
  </si>
  <si>
    <t>19</t>
  </si>
  <si>
    <t>20</t>
  </si>
  <si>
    <t>21</t>
  </si>
  <si>
    <t>22</t>
  </si>
  <si>
    <t>23</t>
  </si>
  <si>
    <t>533122241100002280273</t>
  </si>
  <si>
    <t>行政人员支出工资</t>
  </si>
  <si>
    <t>30101</t>
  </si>
  <si>
    <t>基本工资</t>
  </si>
  <si>
    <t>30102</t>
  </si>
  <si>
    <t>津贴补贴</t>
  </si>
  <si>
    <t>30103</t>
  </si>
  <si>
    <t>奖金</t>
  </si>
  <si>
    <t>533122241100002280267</t>
  </si>
  <si>
    <t>行政绩效奖励</t>
  </si>
  <si>
    <t>533122251100003753061</t>
  </si>
  <si>
    <t>机关事业单位基本养老保险缴费</t>
  </si>
  <si>
    <t>30108</t>
  </si>
  <si>
    <t>533122241100002280270</t>
  </si>
  <si>
    <t>职工基本医疗保险缴费</t>
  </si>
  <si>
    <t>30110</t>
  </si>
  <si>
    <t>533122241100002280275</t>
  </si>
  <si>
    <t>大病保险费</t>
  </si>
  <si>
    <t>30112</t>
  </si>
  <si>
    <t>其他社会保障缴费</t>
  </si>
  <si>
    <t>533122251100003753074</t>
  </si>
  <si>
    <t>工伤保险</t>
  </si>
  <si>
    <t>533122241100002280277</t>
  </si>
  <si>
    <t>生育保险</t>
  </si>
  <si>
    <t>533122241100002280280</t>
  </si>
  <si>
    <t>30113</t>
  </si>
  <si>
    <t>533122251100003753063</t>
  </si>
  <si>
    <t>公用经费安排的公车购置及运维费</t>
  </si>
  <si>
    <t>30231</t>
  </si>
  <si>
    <t>公务用车运行维护费</t>
  </si>
  <si>
    <t>533122241100002280282</t>
  </si>
  <si>
    <t>工会经费</t>
  </si>
  <si>
    <t>30228</t>
  </si>
  <si>
    <t>533122241100002280281</t>
  </si>
  <si>
    <t>公务交通补贴</t>
  </si>
  <si>
    <t>30239</t>
  </si>
  <si>
    <t>其他交通费用</t>
  </si>
  <si>
    <t>533122210000000013198</t>
  </si>
  <si>
    <t>533122231100001451153</t>
  </si>
  <si>
    <t>533122251100003759808</t>
  </si>
  <si>
    <t>533122210000000013204</t>
  </si>
  <si>
    <t>533122241100002279158</t>
  </si>
  <si>
    <t>533122210000000013199</t>
  </si>
  <si>
    <t>残疾人就业保障金财政分担部分</t>
  </si>
  <si>
    <t>533122251100003759806</t>
  </si>
  <si>
    <t>533122210000000013202</t>
  </si>
  <si>
    <t>533122210000000013206</t>
  </si>
  <si>
    <t>533122210000000013237</t>
  </si>
  <si>
    <t>老干支部工作经费</t>
  </si>
  <si>
    <t>30215</t>
  </si>
  <si>
    <t>会议费</t>
  </si>
  <si>
    <t>533122210000000014689</t>
  </si>
  <si>
    <t>党报党刊</t>
  </si>
  <si>
    <t>30201</t>
  </si>
  <si>
    <t>办公费</t>
  </si>
  <si>
    <t>533122210000000013235</t>
  </si>
  <si>
    <t>关工委工作经费</t>
  </si>
  <si>
    <t>30226</t>
  </si>
  <si>
    <t>劳务费</t>
  </si>
  <si>
    <t>533122210000000013230</t>
  </si>
  <si>
    <t>村（居）民小组党支部工作经费</t>
  </si>
  <si>
    <t>533122210000000013243</t>
  </si>
  <si>
    <t>一般公用经费</t>
  </si>
  <si>
    <t>30202</t>
  </si>
  <si>
    <t>印刷费</t>
  </si>
  <si>
    <t>30207</t>
  </si>
  <si>
    <t>邮电费</t>
  </si>
  <si>
    <t>30211</t>
  </si>
  <si>
    <t>差旅费</t>
  </si>
  <si>
    <t>533122210000000013241</t>
  </si>
  <si>
    <t>退休公用经费</t>
  </si>
  <si>
    <t>533122210000000013228</t>
  </si>
  <si>
    <t>533122210000000013227</t>
  </si>
  <si>
    <t>533122210000000013219</t>
  </si>
  <si>
    <t>大学生公益性岗位工资及社会保险缴费县级配套</t>
  </si>
  <si>
    <t>30305</t>
  </si>
  <si>
    <t>生活补助</t>
  </si>
  <si>
    <t>533122251100003759811</t>
  </si>
  <si>
    <t>辞聘村干部补贴（小乡干部）</t>
  </si>
  <si>
    <t>533122210000000013207</t>
  </si>
  <si>
    <t>村（居）民村组妇女小组长的待遇</t>
  </si>
  <si>
    <t>533122221100000337166</t>
  </si>
  <si>
    <t>老干支部书记、委员补助</t>
  </si>
  <si>
    <t>533122221100000320422</t>
  </si>
  <si>
    <t>村（社区）干部考核绩效</t>
  </si>
  <si>
    <t>30309</t>
  </si>
  <si>
    <t>奖励金</t>
  </si>
  <si>
    <t>533122210000000013239</t>
  </si>
  <si>
    <t>青年人才党员培训费</t>
  </si>
  <si>
    <t>30216</t>
  </si>
  <si>
    <t>培训费</t>
  </si>
  <si>
    <t>533122210000000013240</t>
  </si>
  <si>
    <t>青年人才党支部工作经费</t>
  </si>
  <si>
    <t>533122210000000013242</t>
  </si>
  <si>
    <t>乡镇老年大学办学经费</t>
  </si>
  <si>
    <t>533122210000000013232</t>
  </si>
  <si>
    <t>村级党组织工作经费</t>
  </si>
  <si>
    <t>31002</t>
  </si>
  <si>
    <t>办公设备购置</t>
  </si>
  <si>
    <t>30299</t>
  </si>
  <si>
    <t>其他商品和服务支出</t>
  </si>
  <si>
    <t>30213</t>
  </si>
  <si>
    <t>维修（护）费</t>
  </si>
  <si>
    <t>533122221100000345461</t>
  </si>
  <si>
    <t>村（社区）党组织考核绩效</t>
  </si>
  <si>
    <t>533122221100000345463</t>
  </si>
  <si>
    <t>老党员补助经费</t>
  </si>
  <si>
    <t>533122221100000320424</t>
  </si>
  <si>
    <t>机关事业单位职工遗属生活补助</t>
  </si>
  <si>
    <t>30304</t>
  </si>
  <si>
    <t>抚恤金</t>
  </si>
  <si>
    <t>533122210000000013208</t>
  </si>
  <si>
    <t>村（居）民小组长补贴</t>
  </si>
  <si>
    <t>533122251100003759826</t>
  </si>
  <si>
    <t>村（社区）干部参加养老保险定额补助</t>
  </si>
  <si>
    <t>30399</t>
  </si>
  <si>
    <t>其他对个人和家庭的补助</t>
  </si>
  <si>
    <t>533122210000000013209</t>
  </si>
  <si>
    <t>村（居）民小组党支部书记</t>
  </si>
  <si>
    <t>533122251100003759827</t>
  </si>
  <si>
    <t>村干部补助</t>
  </si>
  <si>
    <t>533122210000000013222</t>
  </si>
  <si>
    <t>计划生育信息员</t>
  </si>
  <si>
    <t>533122210000000013226</t>
  </si>
  <si>
    <t>原村公所（办事处）干部</t>
  </si>
  <si>
    <t>533122210000000012954</t>
  </si>
  <si>
    <t>事业人员支出工资</t>
  </si>
  <si>
    <t>30107</t>
  </si>
  <si>
    <t>绩效工资</t>
  </si>
  <si>
    <t>533122231100001451174</t>
  </si>
  <si>
    <t>事业绩效奖励</t>
  </si>
  <si>
    <t>533122251100003751999</t>
  </si>
  <si>
    <t>533122210000000012960</t>
  </si>
  <si>
    <t>533122241100002280449</t>
  </si>
  <si>
    <t>533122251100003751969</t>
  </si>
  <si>
    <t>533122210000000012958</t>
  </si>
  <si>
    <t>533122210000000012959</t>
  </si>
  <si>
    <t>失业保险</t>
  </si>
  <si>
    <t>533122210000000012962</t>
  </si>
  <si>
    <t>533122210000000012965</t>
  </si>
  <si>
    <t>30205</t>
  </si>
  <si>
    <t>水费</t>
  </si>
  <si>
    <t>30206</t>
  </si>
  <si>
    <t>电费</t>
  </si>
  <si>
    <t>533122210000000012964</t>
  </si>
  <si>
    <t>533122210000000012963</t>
  </si>
  <si>
    <t>533122210000000013065</t>
  </si>
  <si>
    <t>533122231100001451161</t>
  </si>
  <si>
    <t>533122251100003752080</t>
  </si>
  <si>
    <t>533122210000000013071</t>
  </si>
  <si>
    <t>533122241100002280446</t>
  </si>
  <si>
    <t>533122251100003752058</t>
  </si>
  <si>
    <t>533122210000000013069</t>
  </si>
  <si>
    <t>533122210000000013073</t>
  </si>
  <si>
    <t>533122241100002280425</t>
  </si>
  <si>
    <t>533122210000000013076</t>
  </si>
  <si>
    <t>533122210000000013075</t>
  </si>
  <si>
    <t>533122210000000013074</t>
  </si>
  <si>
    <t>533122210000000013104</t>
  </si>
  <si>
    <t>533122231100001451191</t>
  </si>
  <si>
    <t>533122251100003752729</t>
  </si>
  <si>
    <t>533122210000000013110</t>
  </si>
  <si>
    <t>533122241100002280422</t>
  </si>
  <si>
    <t>533122251100003752710</t>
  </si>
  <si>
    <t>533122210000000013108</t>
  </si>
  <si>
    <t>533122210000000013112</t>
  </si>
  <si>
    <t>533122210000000013115</t>
  </si>
  <si>
    <t>533122210000000013114</t>
  </si>
  <si>
    <t>533122210000000013113</t>
  </si>
  <si>
    <t>533122210000000013128</t>
  </si>
  <si>
    <t>533122231100001451208</t>
  </si>
  <si>
    <t>533122251100003752823</t>
  </si>
  <si>
    <t>533122210000000013134</t>
  </si>
  <si>
    <t>533122241100002280419</t>
  </si>
  <si>
    <t>533122251100003752832</t>
  </si>
  <si>
    <t>533122210000000013132</t>
  </si>
  <si>
    <t>533122210000000013136</t>
  </si>
  <si>
    <t>533122210000000013139</t>
  </si>
  <si>
    <t>533122210000000013138</t>
  </si>
  <si>
    <t>533122210000000013137</t>
  </si>
  <si>
    <t>533122210000000013140</t>
  </si>
  <si>
    <t>533122241100002280397</t>
  </si>
  <si>
    <t>533122251100003752946</t>
  </si>
  <si>
    <t>533122210000000013146</t>
  </si>
  <si>
    <t>533122241100002280398</t>
  </si>
  <si>
    <t>533122251100003752945</t>
  </si>
  <si>
    <t>533122210000000013144</t>
  </si>
  <si>
    <t>533122210000000013148</t>
  </si>
  <si>
    <t>533122210000000013151</t>
  </si>
  <si>
    <t>533122241100002280399</t>
  </si>
  <si>
    <t>公用经费安排的公务接待费</t>
  </si>
  <si>
    <t>30217</t>
  </si>
  <si>
    <t>533122210000000013150</t>
  </si>
  <si>
    <t>533122210000000013149</t>
  </si>
  <si>
    <t>533122241100002280241</t>
  </si>
  <si>
    <t>533122241100002280260</t>
  </si>
  <si>
    <t>533122251100003753174</t>
  </si>
  <si>
    <t>533122241100002280248</t>
  </si>
  <si>
    <t>533122241100002280262</t>
  </si>
  <si>
    <t>533122251100003753171</t>
  </si>
  <si>
    <t>533122241100002280246</t>
  </si>
  <si>
    <t>533122241100002280250</t>
  </si>
  <si>
    <t>533122241100002280265</t>
  </si>
  <si>
    <t>533122241100002280264</t>
  </si>
  <si>
    <t>预算05-1表</t>
  </si>
  <si>
    <t>2025年部门项目支出预算表</t>
  </si>
  <si>
    <t>项目分类</t>
  </si>
  <si>
    <t>项目单位</t>
  </si>
  <si>
    <t>经济科目编码</t>
  </si>
  <si>
    <t>经济科目名称</t>
  </si>
  <si>
    <t>本年拨款</t>
  </si>
  <si>
    <t>其中：本次下达</t>
  </si>
  <si>
    <t>爱国卫生“七个专项行动”及农村人居环境整治专项工作经费</t>
  </si>
  <si>
    <t>民生类</t>
  </si>
  <si>
    <t>533122221100000292296</t>
  </si>
  <si>
    <t>耕地地力保护补贴工作经费</t>
  </si>
  <si>
    <t>专项业务类</t>
  </si>
  <si>
    <t>533122210000000011343</t>
  </si>
  <si>
    <t>基层党建工作经费</t>
  </si>
  <si>
    <t>533122210000000012131</t>
  </si>
  <si>
    <t>民族乡工作经费</t>
  </si>
  <si>
    <t>533122210000000011541</t>
  </si>
  <si>
    <t>农村公路养护日常养护补助资金</t>
  </si>
  <si>
    <t>事业发展类</t>
  </si>
  <si>
    <t>533122221100000292033</t>
  </si>
  <si>
    <t>农村集体产权制度改革工作经费</t>
  </si>
  <si>
    <t>533122210000000012142</t>
  </si>
  <si>
    <t>农村宅基地管理工作经费</t>
  </si>
  <si>
    <t>533122221100000292056</t>
  </si>
  <si>
    <t>人大代表活动经费</t>
  </si>
  <si>
    <t>533122210000000010970</t>
  </si>
  <si>
    <t>人代会经费</t>
  </si>
  <si>
    <t>533122210000000011182</t>
  </si>
  <si>
    <t>退役军人服务专项经费</t>
  </si>
  <si>
    <t>533122210000000012275</t>
  </si>
  <si>
    <t>乡镇党校建设经费</t>
  </si>
  <si>
    <t>533122210000000012132</t>
  </si>
  <si>
    <t>乡镇妇联工作经费</t>
  </si>
  <si>
    <t>533122210000000011560</t>
  </si>
  <si>
    <t>乡镇工作经费</t>
  </si>
  <si>
    <t>533122210000000012017</t>
  </si>
  <si>
    <t>乡镇人大主席团审议工作经费</t>
  </si>
  <si>
    <t>533122210000000011167</t>
  </si>
  <si>
    <t>乡镇团委工作经费</t>
  </si>
  <si>
    <t>533122210000000011562</t>
  </si>
  <si>
    <t>乡镇宣传工作经费</t>
  </si>
  <si>
    <t>533122210000000011361</t>
  </si>
  <si>
    <t>乡镇宗教工作经费</t>
  </si>
  <si>
    <t>533122210000000011267</t>
  </si>
  <si>
    <t>乡镇综治维稳工作经费</t>
  </si>
  <si>
    <t>533122210000000011515</t>
  </si>
  <si>
    <t>烟区基础设施建设维修资金及烟区规划、面积落实补助资金</t>
  </si>
  <si>
    <t>533122210000000012227</t>
  </si>
  <si>
    <t>31005</t>
  </si>
  <si>
    <t>基础设施建设</t>
  </si>
  <si>
    <t>依法治乡工作经费</t>
  </si>
  <si>
    <t>533122210000000012099</t>
  </si>
  <si>
    <t>榨季甘蔗生产目标任务工作专项资金</t>
  </si>
  <si>
    <t>533122210000000012240</t>
  </si>
  <si>
    <t>政协委员视察经费</t>
  </si>
  <si>
    <t>533122210000000011266</t>
  </si>
  <si>
    <t>综合治理平安云南建设专项资金</t>
  </si>
  <si>
    <t>533122231100002030727</t>
  </si>
  <si>
    <t>曩宋乡禁毒工作经费</t>
  </si>
  <si>
    <t>533122221100000292772</t>
  </si>
  <si>
    <t>曩宋乡林长制工作经费</t>
  </si>
  <si>
    <t>533122231100001246790</t>
  </si>
  <si>
    <t>曩宋乡民族团结工作经费</t>
  </si>
  <si>
    <t>533122221100000292691</t>
  </si>
  <si>
    <t>曩宋乡综治中心规范化建设实体化运行经费</t>
  </si>
  <si>
    <t>533122231100001232230</t>
  </si>
  <si>
    <t>预算05-2表</t>
  </si>
  <si>
    <t>单位名称、项目名称</t>
  </si>
  <si>
    <t>项目年度绩效目标</t>
  </si>
  <si>
    <t>一级指标</t>
  </si>
  <si>
    <t>二级指标</t>
  </si>
  <si>
    <t>三级指标</t>
  </si>
  <si>
    <t>指标性质</t>
  </si>
  <si>
    <t>指标值</t>
  </si>
  <si>
    <t>指标属性</t>
  </si>
  <si>
    <t>度量单位</t>
  </si>
  <si>
    <t>指标内容</t>
  </si>
  <si>
    <t>保证运转经费到位，更好的开展双拥，春节走访，退役军人服务等工作。为复员退伍军人、伤残军人、退役士兵安置等提供生活补助。保障优抚对象各项政策待遇的落实。</t>
  </si>
  <si>
    <t>产出指标</t>
  </si>
  <si>
    <t>数量指标</t>
  </si>
  <si>
    <t>购买办公用品</t>
  </si>
  <si>
    <t>&gt;=</t>
  </si>
  <si>
    <t>定量指标</t>
  </si>
  <si>
    <t>批</t>
  </si>
  <si>
    <t>反映购置数量完成情况。</t>
  </si>
  <si>
    <t>退役军人座谈会</t>
  </si>
  <si>
    <t>次</t>
  </si>
  <si>
    <t>慰问退役军人、军属人数</t>
  </si>
  <si>
    <t>291</t>
  </si>
  <si>
    <t>人</t>
  </si>
  <si>
    <t>质量指标</t>
  </si>
  <si>
    <t>验收通过率</t>
  </si>
  <si>
    <t>100</t>
  </si>
  <si>
    <t>%</t>
  </si>
  <si>
    <t>反映设备购置的产品质量情况。
验收通过率=（通过验收的购置数量/购置总数量）*100%。</t>
  </si>
  <si>
    <t>购置设备利用率</t>
  </si>
  <si>
    <t>98</t>
  </si>
  <si>
    <t>反映设备利用情况。
设备利用率=（投入使用设备数/购置设备总数）*100%。</t>
  </si>
  <si>
    <t>购置计划完成率</t>
  </si>
  <si>
    <t>时效指标</t>
  </si>
  <si>
    <t>项目完成时间</t>
  </si>
  <si>
    <t>=</t>
  </si>
  <si>
    <t>2025年12月31日前</t>
  </si>
  <si>
    <t>年</t>
  </si>
  <si>
    <t>效益指标</t>
  </si>
  <si>
    <t>社会效益</t>
  </si>
  <si>
    <t>保障退役军人的权益</t>
  </si>
  <si>
    <t>有效</t>
  </si>
  <si>
    <t>定性指标</t>
  </si>
  <si>
    <t>可持续影响</t>
  </si>
  <si>
    <t>可持续影响时间</t>
  </si>
  <si>
    <t>1.00</t>
  </si>
  <si>
    <t>满意度指标</t>
  </si>
  <si>
    <t>服务对象满意度</t>
  </si>
  <si>
    <t>退役军人、军属满意度</t>
  </si>
  <si>
    <t>99</t>
  </si>
  <si>
    <t>反映服务对象对购置设备的整体满意情况。
使用人员满意度=（对购置设备满意的人数/问卷调查人数）*100%。</t>
  </si>
  <si>
    <t>曩宋乡2025年计划种植面积7000亩，主要用于烟区基础设施建设维修维护，烤烟是我乡支柱产业，下达零星烟水烟路资金，能更好的确保烟农持续稳定增收，为地方经济社会发展做出新的贡献，促进曩宋烟叶实现高质量发展加快现代农业步伐，保证我乡烤烟产业持续、健康、稳定发展。通过对村组落实面积工作经费的发放，提高村组干部对烤烟产业发展积极性，确保我乡烤烟种植任务及收购指标圆满完成，进一步保障我乡烟农增收财税增长。</t>
  </si>
  <si>
    <t>烟水烟路维修</t>
  </si>
  <si>
    <t>30</t>
  </si>
  <si>
    <t>基础设施维修10次以上</t>
  </si>
  <si>
    <t>计划种植烟面积</t>
  </si>
  <si>
    <t>7000</t>
  </si>
  <si>
    <t>亩</t>
  </si>
  <si>
    <t>计划烟区面积7000亩</t>
  </si>
  <si>
    <t>确保基础设施建设质量达标</t>
  </si>
  <si>
    <t>保证维修质量</t>
  </si>
  <si>
    <t>工程完工率</t>
  </si>
  <si>
    <t>保证完工率</t>
  </si>
  <si>
    <t>日常巡查维修及时率</t>
  </si>
  <si>
    <t>95</t>
  </si>
  <si>
    <t>任务完成时间</t>
  </si>
  <si>
    <t>经济效益</t>
  </si>
  <si>
    <t>烟亩产提高收益</t>
  </si>
  <si>
    <t>提高烟农收益</t>
  </si>
  <si>
    <t>促进曩宋烟叶实现高质量发展加快现代农业步伐</t>
  </si>
  <si>
    <t>促进</t>
  </si>
  <si>
    <t>综合利用可持续率</t>
  </si>
  <si>
    <t>90</t>
  </si>
  <si>
    <t>基础设施利用率在百分之95以上</t>
  </si>
  <si>
    <t>受益群众满意度</t>
  </si>
  <si>
    <t>开展民族乡日常工作，做好政策及形象宣传，做好公务接待，公车运行维修维护、订阅报刊杂志等</t>
  </si>
  <si>
    <t>组织民族工作重大问题进行讨论</t>
  </si>
  <si>
    <t>次/年</t>
  </si>
  <si>
    <t>组织民族工作重大问题进行讨论不少于4次</t>
  </si>
  <si>
    <t>指导依法依规开展民族团结活动</t>
  </si>
  <si>
    <t>指导民族团体依法依章开展活动1次</t>
  </si>
  <si>
    <t>惠及少数民族人</t>
  </si>
  <si>
    <t>5000</t>
  </si>
  <si>
    <t>保障民族乡各项事务正常运转</t>
  </si>
  <si>
    <t>保障</t>
  </si>
  <si>
    <t>时间</t>
  </si>
  <si>
    <t>三天内兑付资金额度</t>
  </si>
  <si>
    <t>促进民族团结、发展</t>
  </si>
  <si>
    <t>可持续性影响时间</t>
  </si>
  <si>
    <t>全乡群众满意度</t>
  </si>
  <si>
    <t>提高民族乡群众的满意度</t>
  </si>
  <si>
    <t>以铸牢中华民族共同体意识为目标，建立交流、交往、交融的民族大团结的氛围。重点打造关璋卑妥瓦、曩宋青松寺及河东村民族团结进步示范创建，迎接上级各部门的检查。制作宣传资料，创造迎检氛围，巩固创建成果。</t>
  </si>
  <si>
    <t>公开发放的宣传材料数量</t>
  </si>
  <si>
    <t>份（部、个、幅、条）</t>
  </si>
  <si>
    <t>反映制作宣传横幅、宣传册等的数量情况。</t>
  </si>
  <si>
    <t>宣传活动举办次数</t>
  </si>
  <si>
    <t>反映组织宣传活动次数的情况。</t>
  </si>
  <si>
    <t>举办宣传活动合格率</t>
  </si>
  <si>
    <t>反映事实发生与作为宣传事实发生之间的时间差距情况。</t>
  </si>
  <si>
    <t>媒体关注量</t>
  </si>
  <si>
    <t>1000</t>
  </si>
  <si>
    <t>反映通过相关媒体、网络等宣传形成点赞、关注、转发量的情况。
（具体应用时指标名称可根据具体项目主要的宣传方式进行具体化，比如主要通过官方网站宣传，则可设置成官方网站点击浏览量。）</t>
  </si>
  <si>
    <t>宣传内容知晓率</t>
  </si>
  <si>
    <t>80</t>
  </si>
  <si>
    <t>反映通过抽查方式完成，相关受众群体对宣传内容的知晓程度。
宣传内容知晓率=被调查对象中知晓人数/被调查对象的人数*100%
（具体应用时指标名称根据项目进行具体化，比如具体为重大事件知晓率、宣贯政策知晓率、重要政策知晓率等。）</t>
  </si>
  <si>
    <t>国家媒体采用数</t>
  </si>
  <si>
    <t>反映宣传内容被国家级相关媒体、网络等采用的数量情况。</t>
  </si>
  <si>
    <t>宣传活动参与人次</t>
  </si>
  <si>
    <t>2万</t>
  </si>
  <si>
    <t>人次</t>
  </si>
  <si>
    <t>反映宣传活动参与人次情况。</t>
  </si>
  <si>
    <t>反映社会公众对宣传的满意程度。</t>
  </si>
  <si>
    <t>开展信访稳控和矛盾纠纷排查、调解，反有组织犯罪法宣传、禁毒防艾、缉枪治爆，法制建设，防范电信诈骗，防邪反邪、平安创建，普法宣传、打击走私等工作，做好国家、省、州、县重要会议重点时段的信访维稳工作。</t>
  </si>
  <si>
    <t>综治维稳业务培训会议</t>
  </si>
  <si>
    <t>按质按量完成业务培训会议4次</t>
  </si>
  <si>
    <t>购买办公用品费</t>
  </si>
  <si>
    <t>批次</t>
  </si>
  <si>
    <t>矛盾纠纷调解率</t>
  </si>
  <si>
    <t>综合治理，维护稳定，融合服务满意度</t>
  </si>
  <si>
    <t>做好综治维稳工作，共建平安和谐曩宋</t>
  </si>
  <si>
    <t>平安和谐</t>
  </si>
  <si>
    <t>对毒品危害、提高“平安率”知晓率</t>
  </si>
  <si>
    <t>提高对毒品危害、提高“平安率”知晓率</t>
  </si>
  <si>
    <t>群众满意度</t>
  </si>
  <si>
    <t>群众对综治维稳工作的满意度</t>
  </si>
  <si>
    <t>围绕党委工作主线，紧跟党委工作节奏，监督问效，推进法治建设，筑牢基础，发挥代表作用，固本强基，提升履职能力，人大代表活动经费主要有1次代表视察，1代表执法检查，代表小组讨论36次（村上），代表工作站维护建设，代表议案答复处理。</t>
  </si>
  <si>
    <t>人大代表视察</t>
  </si>
  <si>
    <t>人大代表视察一年视察1次以上</t>
  </si>
  <si>
    <t>人大代表执法检查</t>
  </si>
  <si>
    <t>人大代表每年执法检查1次</t>
  </si>
  <si>
    <t>代表小组讨论（村上）</t>
  </si>
  <si>
    <t>36</t>
  </si>
  <si>
    <t>代表小组每次每年至少讨论4次</t>
  </si>
  <si>
    <t>代表议案答复及处理</t>
  </si>
  <si>
    <t>代表议案答复及处理4件以上</t>
  </si>
  <si>
    <t>民生发展关注率</t>
  </si>
  <si>
    <t>民生关注率</t>
  </si>
  <si>
    <t>成本指标</t>
  </si>
  <si>
    <t>经济成本指标</t>
  </si>
  <si>
    <t>69500</t>
  </si>
  <si>
    <t>元</t>
  </si>
  <si>
    <t>预算控制数</t>
  </si>
  <si>
    <t>代表履职能力提升</t>
  </si>
  <si>
    <t>有一定的提升</t>
  </si>
  <si>
    <t>代表能力得到提升</t>
  </si>
  <si>
    <t>民生问题得到持续性的关注</t>
  </si>
  <si>
    <t>持续关注</t>
  </si>
  <si>
    <t>民生发展关注率不低于指标值</t>
  </si>
  <si>
    <t>群众对代表工作的满意度</t>
  </si>
  <si>
    <t>代表满意度</t>
  </si>
  <si>
    <t>做好党的路线、方针、政策的宣传，提高群众综合素质。组织好各类宣传活动，购买日常宣传工作办公用品，制作宣传标语、宣传单、公益广告等。</t>
  </si>
  <si>
    <t>制作宣传标语</t>
  </si>
  <si>
    <t>条</t>
  </si>
  <si>
    <t>宣传办至少要制作20条标语</t>
  </si>
  <si>
    <t>投稿次数（县级）</t>
  </si>
  <si>
    <t>投稿次数不能低于6次</t>
  </si>
  <si>
    <t>微信公众号</t>
  </si>
  <si>
    <t>个</t>
  </si>
  <si>
    <t>微信公众号的文章一年不能少于600篇</t>
  </si>
  <si>
    <t>发布相关宣传材料</t>
  </si>
  <si>
    <t>500</t>
  </si>
  <si>
    <t>篇</t>
  </si>
  <si>
    <t>每年发布不少于200篇相关宣传材料。</t>
  </si>
  <si>
    <t>上稿发布率</t>
  </si>
  <si>
    <t>上稿发布率必须大于等于指标值</t>
  </si>
  <si>
    <t>完成上级部门及网络宣传工作率</t>
  </si>
  <si>
    <t>确保资金到位率</t>
  </si>
  <si>
    <t>丰富群众文化生活</t>
  </si>
  <si>
    <t>明显丰富</t>
  </si>
  <si>
    <t>丰富群众文化生活率</t>
  </si>
  <si>
    <t>服务对象满意率</t>
  </si>
  <si>
    <t>群众对宣传工作的满意度</t>
  </si>
  <si>
    <t>开展禁种铲除踏查，对食管、烧烤摊、网吧、宾馆、寄递行业、KTV、超市、学校周边、按摩店等场所开展不定期的检查。创建无毒村委会2个，争取创建无毒乡镇目标。</t>
  </si>
  <si>
    <t>会议次数</t>
  </si>
  <si>
    <t>反映预算部门（单位）组织开展各类会议的总次数。</t>
  </si>
  <si>
    <t>禁毒宣传次数</t>
  </si>
  <si>
    <t>反映预算部门（单位）组织开展宣传次数。</t>
  </si>
  <si>
    <t>购买办公用品次数</t>
  </si>
  <si>
    <t>反映预算部门（单位）办公用品购买次数。</t>
  </si>
  <si>
    <t>购买办公用品合格率</t>
  </si>
  <si>
    <t>提高远离毒品意识</t>
  </si>
  <si>
    <t>提高</t>
  </si>
  <si>
    <t>降低或控制新增吸毒人员，确保创建无毒达目标</t>
  </si>
  <si>
    <t>达标</t>
  </si>
  <si>
    <t>群众对禁毒工作的满意度</t>
  </si>
  <si>
    <t>反映参会人员对会议开展的满意度。参会人员满意度=（参会满意人数/问卷调查人数）*100%</t>
  </si>
  <si>
    <t>落实省、州、县政府的实施方案要求，使党和国家的耕地地力保护补贴及实际种粮农民一次性补贴政策宣传到每家每户。完成9个村委会耕地地力保护补贴及实际种粮农民一次性补贴政策宣传和业务指导，对曩宋阿昌族乡9个村委会113个村民小组开展耕地地力保护补贴及实际种粮农民一次性补贴报表。</t>
  </si>
  <si>
    <t>完成村、组耕地地力保护补贴公示（村组）</t>
  </si>
  <si>
    <t>120</t>
  </si>
  <si>
    <t>村组共120个，耕地地力保护补贴必须全部公示</t>
  </si>
  <si>
    <t>受益农户</t>
  </si>
  <si>
    <t>5661</t>
  </si>
  <si>
    <t>户</t>
  </si>
  <si>
    <t>耕地地力保护补贴受益户数5661户</t>
  </si>
  <si>
    <t>政策知晓率</t>
  </si>
  <si>
    <t>2025年12月31日</t>
  </si>
  <si>
    <t>农户户均增收</t>
  </si>
  <si>
    <t>490</t>
  </si>
  <si>
    <t>农户户均增收478元</t>
  </si>
  <si>
    <t>使党和国家的耕地地力保护补贴政策宣传到每家每户</t>
  </si>
  <si>
    <t>政策宣传到落到实处</t>
  </si>
  <si>
    <t>群众对耕地地力工作的满意度</t>
  </si>
  <si>
    <t>全力推进健康建设，扎实推进健康脱贫攻坚战，促进居民健康意识的提高和不良生活方式的改变逐渐树立自我健康管理的理念，解决农村生活垃圾随意丢弃，垃圾箱少，垃圾随意堆放，公厕设施差，卫生差的局面，提升人居环境，提升群众幸福指数。工作机制：建立完善的健康教育工作组织领导机构；健全多部门合作的协调、运行机制；出台健康促进和教育工作规划。工作网络：建立健全健康教育工作网络，覆盖乡镇村组、有专兼职人员，并组织开展健康教育活动。</t>
  </si>
  <si>
    <t>发放健康教育宣传材料</t>
  </si>
  <si>
    <t>10000</t>
  </si>
  <si>
    <t>份</t>
  </si>
  <si>
    <t>全力推进健康建设，扎实推进健康扶贫攻坚战，促进居民健康意识的提高和不良生活方式的改变逐渐树立自我健康管理的理念，解决农村生活垃圾随意丢弃，垃圾箱少，垃圾随意堆放，公厕设施差，卫生差的局面，提升人居环境，提升群众幸福指数。工作机制：建立完善的健康教育工作组织领导机构；健全多部门合作的协调、运行机制；出台健康促进和教育工作规划。工作网络：建立健全健康教育工作网络，覆盖乡镇村组、有专兼职人员，并组织开展健康教育活动。</t>
  </si>
  <si>
    <t>制作宣传广告材料</t>
  </si>
  <si>
    <t>购买垃圾箱</t>
  </si>
  <si>
    <t>维修垃圾场及厕所</t>
  </si>
  <si>
    <t>维修费</t>
  </si>
  <si>
    <t>购买垃圾箱质量合格率</t>
  </si>
  <si>
    <t>购买垃圾箱合格率</t>
  </si>
  <si>
    <t>公共场所卫生合格达标率</t>
  </si>
  <si>
    <t>提高群众爱护卫生保护环境意识</t>
  </si>
  <si>
    <t>有一定提高</t>
  </si>
  <si>
    <t>满意度</t>
  </si>
  <si>
    <t>为进一步加强我县农村宅基地管理，规范农村住宅建设用地秩序，合理利用土地资源，严格保护耕地和基本农田，促进村镇节约集约合理用地，切实维护和保障农村宅基地用益物权。</t>
  </si>
  <si>
    <t>办理宅基地建房批准书</t>
  </si>
  <si>
    <t>本</t>
  </si>
  <si>
    <t>宅基地建设办理涉及的村</t>
  </si>
  <si>
    <t>曩宋乡有九个行政村</t>
  </si>
  <si>
    <t>资金使用合规率</t>
  </si>
  <si>
    <t>宅基地工作经费使用合规</t>
  </si>
  <si>
    <t>为群众办证及时性</t>
  </si>
  <si>
    <t>为群众办证及时性提高</t>
  </si>
  <si>
    <t>提高农户合理合规使用土地意识</t>
  </si>
  <si>
    <t>群众满意度调查</t>
  </si>
  <si>
    <t>坚持以人民为中心的发展思路，努力建设硬件设施达标，资源有效整合、运行集中高效、制度机制完善、日常管理规范的基层综治中心，形成以州、县综治中心为龙头，以乡镇综治中心为重点、以村综治中心为基础的社会治理综合服务管理平台，将社会服务管理资源更好的落实到基层，实现基层综治中心规范化建设实体化运行全覆盖。</t>
  </si>
  <si>
    <t>电脑</t>
  </si>
  <si>
    <t>台（套）</t>
  </si>
  <si>
    <t>反映部门购置计划执行情况购置计划执行情况。
购置计划完成率=（实际购置交付装备数量/计划购置交付装备数量）*100%。</t>
  </si>
  <si>
    <t>录音笔</t>
  </si>
  <si>
    <t>个/套</t>
  </si>
  <si>
    <t>办公用品购买次数（乡、村）</t>
  </si>
  <si>
    <t>设备部署及时率</t>
  </si>
  <si>
    <t>反映新购设备按时部署情况。
设备部署及时率=（及时部署设备数量/新购设备总数）*100%。</t>
  </si>
  <si>
    <t>3.8</t>
  </si>
  <si>
    <t>万元</t>
  </si>
  <si>
    <t>反映设备采购成本低于计划数所获得的经济效益。</t>
  </si>
  <si>
    <t>设备使用年限</t>
  </si>
  <si>
    <t>反映新投入设备使用年限情况。</t>
  </si>
  <si>
    <t>使用人员满意度</t>
  </si>
  <si>
    <t>乡镇人大主席团召开四次主席团会议及六次人代会主席团会议，审议乡人民政府相关工作，组织开展人大代表活动，开展政府领导任免等工作。</t>
  </si>
  <si>
    <t>发挥人大代表职能、提出建议，并保证办复率</t>
  </si>
  <si>
    <t>75</t>
  </si>
  <si>
    <t>发挥人大代表职能、提出建议率大于等于指标值</t>
  </si>
  <si>
    <t>人大代表参与讨论率</t>
  </si>
  <si>
    <t>人大代表参与讨论率大于等于指标值</t>
  </si>
  <si>
    <t>提高人大代表执行能力，对全乡提出建设性意见，促进全乡发展，发挥主席团的作用</t>
  </si>
  <si>
    <t>发挥主席团作用</t>
  </si>
  <si>
    <t>分值10分，低于指标值扣分</t>
  </si>
  <si>
    <t>人大代表对主席团工作的满意度</t>
  </si>
  <si>
    <t>代表对人大主席团工作的满意度</t>
  </si>
  <si>
    <t>为做好政协委员联系工作，做好政协专题调研，进行行政协商、民主监督、参政议政充分发挥政协作用，组织政协委员开展视察工作。</t>
  </si>
  <si>
    <t>参与政治协商视察</t>
  </si>
  <si>
    <t>办公设备解决欠款</t>
  </si>
  <si>
    <t>视察委员履职人员能力提升不低于10人</t>
  </si>
  <si>
    <t>政协委员提案办结率</t>
  </si>
  <si>
    <t>70</t>
  </si>
  <si>
    <t>政协委员建言献策促经济发展</t>
  </si>
  <si>
    <t>有力提升</t>
  </si>
  <si>
    <t>政协参政议政</t>
  </si>
  <si>
    <t>提高政协委员参政议政能力</t>
  </si>
  <si>
    <t>能力提高</t>
  </si>
  <si>
    <t>提高政协办公效率</t>
  </si>
  <si>
    <t>政协委员满意度</t>
  </si>
  <si>
    <t>2025年德宏州梁河县曩宋阿昌族乡河东村委会弄光自然村农村公益事业财政奖补项目资金</t>
  </si>
  <si>
    <t xml:space="preserve">项目覆盖68户264人。主要建设内容：村内道路、文化活动室建设、路面硬化、路灯安装等建设。通过项目的实施，一是改善了村庄村容村貌及群众车辆人群出行难的问题；二是通过项目的示范建设，调动广大农民参与乡村振兴建设的积极性、主动性、创造性；三是为下一步曩宋阿昌族乡乡村振兴跨越式发展奠定了坚实的基础。                                                                                                      </t>
  </si>
  <si>
    <t>钢架铝瓦房</t>
  </si>
  <si>
    <t>467.69</t>
  </si>
  <si>
    <t>平方米</t>
  </si>
  <si>
    <t>15cm厚C25混凝土地坪</t>
  </si>
  <si>
    <t>589.49</t>
  </si>
  <si>
    <t>村内道路硬化</t>
  </si>
  <si>
    <t>350</t>
  </si>
  <si>
    <t>米</t>
  </si>
  <si>
    <t>水池</t>
  </si>
  <si>
    <t>太阳能路灯</t>
  </si>
  <si>
    <t>50</t>
  </si>
  <si>
    <t>盏</t>
  </si>
  <si>
    <t>建立健全农村公益事业财政奖补项目台账</t>
  </si>
  <si>
    <t>基本建立</t>
  </si>
  <si>
    <t>农村公益事业项目工程验收合格率</t>
  </si>
  <si>
    <t>农村公益事业财政奖补项目材料报送及时性</t>
  </si>
  <si>
    <t>按建设情况及时报送</t>
  </si>
  <si>
    <t>农村公益事业财政奖补项目任务</t>
  </si>
  <si>
    <t>基本完成</t>
  </si>
  <si>
    <t>87</t>
  </si>
  <si>
    <t>农村基础设施水平</t>
  </si>
  <si>
    <t>大幅提升</t>
  </si>
  <si>
    <t>生态效益</t>
  </si>
  <si>
    <t>农村人居环境</t>
  </si>
  <si>
    <t>有效改善</t>
  </si>
  <si>
    <t>农村公益事业项目村内道路设计年限</t>
  </si>
  <si>
    <t>农村公益事业项目活动室设计年限</t>
  </si>
  <si>
    <t>坚决贯彻执行党的路线、方针、政策，领导和监督同级人大、政府落实上级安排的各项工作任务，教育和管理全镇各族干部群众，抓好经济建设，维护社会稳定；负责抓好本乡党建工作、群团工作、新闻宣传工作，抓好精神文明建设，丰富群众文化生活，提倡移风易俗，反对封建迷信，破除陈规陋习，树立社会主义新风尚；做好政府会议的准备工作和重要活动安排；完成县委、县政府交给的其他任务。</t>
  </si>
  <si>
    <t>召开各项工作会议次数</t>
  </si>
  <si>
    <t>保证各项工作会议12次</t>
  </si>
  <si>
    <t>出差次数</t>
  </si>
  <si>
    <t>出差次数大于4次</t>
  </si>
  <si>
    <t>办公用品购买</t>
  </si>
  <si>
    <t>保证办公用品</t>
  </si>
  <si>
    <t>目标完成率</t>
  </si>
  <si>
    <t>目标完成率百分之九十八</t>
  </si>
  <si>
    <t>完成任务时间</t>
  </si>
  <si>
    <t>促进我乡经济发展</t>
  </si>
  <si>
    <t>提高政府服务能力，提高办事效率</t>
  </si>
  <si>
    <t>受益群众人数</t>
  </si>
  <si>
    <t>15000</t>
  </si>
  <si>
    <t>受益群众人数大于等于20000人</t>
  </si>
  <si>
    <t>群众对政府工作的满意度</t>
  </si>
  <si>
    <t>问卷调查</t>
  </si>
  <si>
    <t>曩宋阿昌族乡进行党员教育培训，强化组织保障，推进党员教育长效化。丰富教育资源，实现党员教育多样化。探索学分管理，坚持党员教育常态化。开展集中培训，确保党员教育精准化。并且将培训工作与基层党建、乡村振兴、意识形态等中心工作相结合，设计安排党员干部切实需要、大大提升培训的质量和效果。</t>
  </si>
  <si>
    <t>培训党员人次</t>
  </si>
  <si>
    <t>814</t>
  </si>
  <si>
    <t>培训人次大于814人</t>
  </si>
  <si>
    <t>培训党员次数</t>
  </si>
  <si>
    <t>每年培训党员不少于三次</t>
  </si>
  <si>
    <t>抓好阵地建设合格率</t>
  </si>
  <si>
    <t>资金到位率保证百分之百</t>
  </si>
  <si>
    <t>提高党员的综合素质，发挥党员先锋模范作用</t>
  </si>
  <si>
    <t>发挥党员模范作用</t>
  </si>
  <si>
    <t>参训学员的满意度</t>
  </si>
  <si>
    <t>参训学员百分之百</t>
  </si>
  <si>
    <t>统一思想，科学谋划民族宗教工作；坚持开展宗教政策宣传教育，以抵御境外利用宗教进行渗透，为社会稳定提供有力保证；开展宣传、联系交心，积极引导宗教界与社会主义社会相适应；提升宗教场所管理水平，开展宗教场所安全隐患排查，对宗教场所制作宣传标语和宣传画等，对宗教场所人员进行政策宣传。</t>
  </si>
  <si>
    <t>宗教知识学习</t>
  </si>
  <si>
    <t>制作宗教展板、标语</t>
  </si>
  <si>
    <t>办公用品购置</t>
  </si>
  <si>
    <t>宗教场所管理和管控覆盖率</t>
  </si>
  <si>
    <t>宗教场所管理和管控覆盖率达到百分之百</t>
  </si>
  <si>
    <t>宣传单制作与政策宣传及时性</t>
  </si>
  <si>
    <t>促进宗教各项工作顺利开展</t>
  </si>
  <si>
    <t>惠及全乡人口</t>
  </si>
  <si>
    <t>群众对宗教工作的满意度</t>
  </si>
  <si>
    <t>2025年德宏州梁河县曩宋阿昌族乡芒东村委会茴香村搬迁点农村公益事业财政奖补项目资金</t>
  </si>
  <si>
    <t xml:space="preserve">项目覆盖31户123人。主要建设内容：文化活动室建设、路灯安装等建设。通过项目的实施，一是解决了当地群众无固定活动场所开展文艺活动和群众夜间出行难的问题；二是改善了群众的生产生活条件，促进社会和谐稳定，不断提升群众的思想观念和创新发展思路有着极大的推动作用，社会效益明显；三是通过项目的示范建设，调动广大农民参与乡村振兴建设的积极性、主动性、创造性；四是为下一步曩宋阿昌族乡乡村振兴跨越式发展奠定了坚实的基础。                                                                                                     </t>
  </si>
  <si>
    <t>566.2</t>
  </si>
  <si>
    <t>建盖钢架铝瓦房</t>
  </si>
  <si>
    <t>414.8</t>
  </si>
  <si>
    <t>24</t>
  </si>
  <si>
    <t>人代会经费主要开张审计政府工作汇报，财政预决算报告等，召开两次人民代表大会，提升代表素质，发挥代表作用推动高质量发展落实本区域经济，展现人大新作为。</t>
  </si>
  <si>
    <t>每次参会会议人数</t>
  </si>
  <si>
    <t>参会人数大于等于120人</t>
  </si>
  <si>
    <t>印刷人大材料</t>
  </si>
  <si>
    <t>广告制作</t>
  </si>
  <si>
    <t>召开会议次数</t>
  </si>
  <si>
    <t>召开会议不低于两次</t>
  </si>
  <si>
    <t>提高政策的知晓率</t>
  </si>
  <si>
    <t>按时完成</t>
  </si>
  <si>
    <t>促进当地经济社会事业健康发展</t>
  </si>
  <si>
    <t>代表参政议政能力提升</t>
  </si>
  <si>
    <t>提升</t>
  </si>
  <si>
    <t>群众对人大代表履职能力的满意度</t>
  </si>
  <si>
    <t>群众的满意度</t>
  </si>
  <si>
    <t>深入贯彻落实党中央、国务院的决策部署和交通运输部、财政部的贯彻意见，落实省、州政府的实施方案要求，解决好“四好农村路”发展中的管理体制、资金保障、养护机制的短板问题，推动我县“四好农村路”高质量发展。实施乡村振兴战略和统筹城乡发展，坚持质量为本，安全至上，自然和谐，绿色发展，深化农村公路管护养护体制改革,全面开展“美丽公路”创建工作，打造绿色生态、安全畅通、美丽舒适的路域环境，为广大人民群众提供良好的公路出行条件。</t>
  </si>
  <si>
    <t>列养里程</t>
  </si>
  <si>
    <t>98.113</t>
  </si>
  <si>
    <t>公里</t>
  </si>
  <si>
    <t>乡村道公里数</t>
  </si>
  <si>
    <t>养护优良率</t>
  </si>
  <si>
    <t>反映公路养护的优良性</t>
  </si>
  <si>
    <t>农村公路畅通率</t>
  </si>
  <si>
    <t>全面开展“美丽公路”创建工作，打造绿色生态、安全畅通、美丽舒适的路域环境，为广大人民群众提供良好的公路出行条件。</t>
  </si>
  <si>
    <t>反映发放单位及时发放补助资金的情况。
发放及时率=在时限内发放资金/应发放资金*100%</t>
  </si>
  <si>
    <t>农村公路管理养护能力</t>
  </si>
  <si>
    <t>反映获补助受益对象的满意程度。</t>
  </si>
  <si>
    <t>全省驻村第一书记和乡镇工作队长工作经费</t>
  </si>
  <si>
    <t>下达全省驻村第一书记和乡镇工作队长工作经费,主要用于驻村开展业务培训、办公、各类补助等确实做到为群众办实事、解难题，促进乡村振兴。</t>
  </si>
  <si>
    <t>培训次数</t>
  </si>
  <si>
    <t>维修次数</t>
  </si>
  <si>
    <t>资金兑付率</t>
  </si>
  <si>
    <t>经济指标成本</t>
  </si>
  <si>
    <t>促进群众增收致富</t>
  </si>
  <si>
    <t>促进乡村振兴</t>
  </si>
  <si>
    <t>提升人居环境，保护生态环境</t>
  </si>
  <si>
    <t>97</t>
  </si>
  <si>
    <t>围绕党委中心工作，服务大局，以当好参谋助手为目标，以队伍建设为基础，以改革创新为动力，以作风建设为突破口，以党的建设为保障，着力弘扬党的精神，培育高素质人才推进，全面提升党的组织、宣传工作，确保党的建设稳步推进。</t>
  </si>
  <si>
    <t>举办主题党日活动</t>
  </si>
  <si>
    <t>主题党日每月必须保证一次</t>
  </si>
  <si>
    <t>发布微信平台信息</t>
  </si>
  <si>
    <t>微信平台发挥其作用</t>
  </si>
  <si>
    <t>组织学习相关书刊</t>
  </si>
  <si>
    <t>组织学习相关书刊每年不少于12次</t>
  </si>
  <si>
    <t>组织召开党员大会</t>
  </si>
  <si>
    <t>每月召开党员大会</t>
  </si>
  <si>
    <t>基层党建考核优秀率</t>
  </si>
  <si>
    <t>基层党建考核优秀率不小于百分之八十</t>
  </si>
  <si>
    <t>党员干部参与率</t>
  </si>
  <si>
    <t>党员干部参与率必须保证百分之百</t>
  </si>
  <si>
    <t>带动就业</t>
  </si>
  <si>
    <t>带动就</t>
  </si>
  <si>
    <t>提高党员党性意识</t>
  </si>
  <si>
    <t>组织工作覆盖宣传率</t>
  </si>
  <si>
    <t>党员群众对党组织工作的满意度</t>
  </si>
  <si>
    <t>满意度大于等于百分之九十八</t>
  </si>
  <si>
    <t>以党建带妇建，加强政治理论学习、加强宣传教育，教育引导广大妇女拥护执行党的方针政策；以团结动员妇女投身经济建设，促进妇女就业、参与乡村治理；以创建平安、和谐、美丽家庭为主导，大力推进和谐文化建设；开展志愿服务、关心关爱活动，推动妇女儿童相关工作；开展妇联维权活动，增强妇女的法治观念和法治意识。</t>
  </si>
  <si>
    <t>组织开展妇联活动</t>
  </si>
  <si>
    <t>妇联活动每年至少开展一次</t>
  </si>
  <si>
    <t>参加妇联活动人数</t>
  </si>
  <si>
    <t>200</t>
  </si>
  <si>
    <t>开展妇女活动的参与人数要达标</t>
  </si>
  <si>
    <t>绿色家庭创建、最美家庭创建户数</t>
  </si>
  <si>
    <t>每个村必须创建2个</t>
  </si>
  <si>
    <t>活动普及率</t>
  </si>
  <si>
    <t>保证妇女儿童的参与率</t>
  </si>
  <si>
    <t>提高妇女专干服务能力和办事效率</t>
  </si>
  <si>
    <t>关注妇女儿童发展教育满意度</t>
  </si>
  <si>
    <t>关注妇女儿童的教育</t>
  </si>
  <si>
    <t>妇女带头提升人居环境</t>
  </si>
  <si>
    <t>人居环境得以提升</t>
  </si>
  <si>
    <t>妇女儿童满意度</t>
  </si>
  <si>
    <t>妇女儿童对妇联工作的满意度</t>
  </si>
  <si>
    <t>牢牢把握推进平安云南建设总要求，全面贯彻落实习近平总书记重要指示精神和中央关于推进治理体系和治理现代化的重大决策部署，紧扣云南边疆民族地区经济社会发展实际，把平安建设作为社会治理现代化的切入点和突破口，围绕矛盾纠纷多元化解、综治中心网络化服务管理。通过联系群众，民主监督，调解矛盾。推动信访工作充分发挥密切联系群众的桥梁纽带作用</t>
  </si>
  <si>
    <t>工作人员出差做稳控次数</t>
  </si>
  <si>
    <t>接待信访人员次数</t>
  </si>
  <si>
    <t>重点信访稳控人员</t>
  </si>
  <si>
    <t>&lt;=</t>
  </si>
  <si>
    <t>解决群众诉求成功率</t>
  </si>
  <si>
    <t>资金拨付率</t>
  </si>
  <si>
    <t>推动信访工作充分发挥密切联系群众的桥梁纽带作用</t>
  </si>
  <si>
    <t>推动</t>
  </si>
  <si>
    <t>围绕上级工作任务，认真学习团的精神积极开展形式多样内容丰富的活动，扎实有效的开展好团组织工作，全面提高青少年的思想道德素质。组织青年、引导青年 、服务青年、维护青少年权益。</t>
  </si>
  <si>
    <t>每年至少要召开两次团委工作会 议</t>
  </si>
  <si>
    <t>组织开展活动</t>
  </si>
  <si>
    <t>每年至少要开展两次团委活动</t>
  </si>
  <si>
    <t>组织开展志愿者服务</t>
  </si>
  <si>
    <t>25</t>
  </si>
  <si>
    <t>开展志愿服务活动</t>
  </si>
  <si>
    <t>做好共青团工作，开展号志愿服务活动</t>
  </si>
  <si>
    <t>按质按量开展好志愿服务活动</t>
  </si>
  <si>
    <t>保证活动正常开展，提高参与率</t>
  </si>
  <si>
    <t>提高活动参与率</t>
  </si>
  <si>
    <t>进一步提高预防青少年违法犯罪工作实效</t>
  </si>
  <si>
    <t>进一步提高</t>
  </si>
  <si>
    <t>提高预防青少年违法犯罪工作实效</t>
  </si>
  <si>
    <t>青少年满意度</t>
  </si>
  <si>
    <t>参与主体对团委工作的满意度</t>
  </si>
  <si>
    <t>蔗糖产业是我乡传统优势产业，是全县农业增效，农民增收，财政增长的基础产业工作补助有利于甘蔗产业稳定面积，提质增效，持续发展。</t>
  </si>
  <si>
    <t>工程总量</t>
  </si>
  <si>
    <t>反映新建、改造、修缮工程量完成情况。</t>
  </si>
  <si>
    <t>主体工程完成率</t>
  </si>
  <si>
    <t>反映主体工程完成情况。
主体工程完成率=（按计划完成主体工程的工程量/计划完成主体工程量）*100%。</t>
  </si>
  <si>
    <t>工程数量</t>
  </si>
  <si>
    <t>个/标段</t>
  </si>
  <si>
    <t>反映工程设计实现的功能数量或工程的相对独立单元的数量。</t>
  </si>
  <si>
    <t>会议</t>
  </si>
  <si>
    <t>甘蔗部署会不少于10次</t>
  </si>
  <si>
    <t>竣工验收合格率</t>
  </si>
  <si>
    <t>反映项目验收情况。
竣工验收合格率=（验收合格单元工程数量/完工单元工程总数）×100%。</t>
  </si>
  <si>
    <t>购买办公用品要保证质量</t>
  </si>
  <si>
    <t>计划完工率</t>
  </si>
  <si>
    <t>反映工程按计划完工情况。
计划完工率=实际完成工程项目个数/按计划应完成项目个数。</t>
  </si>
  <si>
    <t>维修道路全乡受益人群覆盖率</t>
  </si>
  <si>
    <t>反映项目设计受益人群或地区的实现情况。
受益人群覆盖率=（实际实现受益人群数/计划实现受益人群数）*100%</t>
  </si>
  <si>
    <t>受益人群满意度</t>
  </si>
  <si>
    <t>调查人群中对设施建设或设施运行的满意度。
受益人群覆盖率=（调查人群中对设施建设或设施运行的人数/问卷调查人数）*100%</t>
  </si>
  <si>
    <t>农村集体产权制度改革是巩固社会主义公有制、完善农村基本经营制度的必然要求。农村集体经济是集体成员利用集体所有的资源要素，通过合作与联合实现共同发展的一种经济形态，是社会主义公有制经济的重要形式；同时三资资产也是农村集体经济组织成员的主要资产，是农业农村发展的重要物质基础，农村集体产权制度改革是维护农民合法权益、增加农民财产性收入的重大举措，明晰农村集体产权归属，维护农村集体经济组织成员权力。</t>
  </si>
  <si>
    <t>集体产权会议</t>
  </si>
  <si>
    <t>会议必须在12次以上</t>
  </si>
  <si>
    <t>购买办公用品必须在10次以上</t>
  </si>
  <si>
    <t>办公用品合格率</t>
  </si>
  <si>
    <t>购买办公用品必须保证合格率</t>
  </si>
  <si>
    <t>保障农民权益</t>
  </si>
  <si>
    <t>使群众产权明晰</t>
  </si>
  <si>
    <t>人民调解、安置帮教、社区矫正、法治宣传、法律服务等开展2024年依法治乡、“八五”普法工作。提高群众的法律意识，保障群众法定权益。</t>
  </si>
  <si>
    <t>普法会议不得少于20次</t>
  </si>
  <si>
    <t>矛盾纠纷调解数</t>
  </si>
  <si>
    <t>件</t>
  </si>
  <si>
    <t>矛盾纠纷调解数不少于30件</t>
  </si>
  <si>
    <t>普法宣传次数</t>
  </si>
  <si>
    <t>每月至少普法宣传一次</t>
  </si>
  <si>
    <t>依法治乡考核通过率</t>
  </si>
  <si>
    <t>依法治乡考核率大于等于百分之九十八</t>
  </si>
  <si>
    <t>办公用品购买合格率</t>
  </si>
  <si>
    <t>依法治乡办公用品购买合格率大于等于百分之九十八</t>
  </si>
  <si>
    <t>矛盾纠纷调解成功率</t>
  </si>
  <si>
    <t>矛盾纠纷调解成功率大于等于百分之九十</t>
  </si>
  <si>
    <t>社会治安明显好转</t>
  </si>
  <si>
    <t>明显好转</t>
  </si>
  <si>
    <t>为深入贯彻落实党中央、国务院和省委、省政府,州委、州政府，县委、县政府关于全面推行林长制的决策部署,进步压实各级党委和政府保护发展森林草原资源的主体责任。全面推行林长制改革工作，提高我乡森林覆盖率，实施森林资源清查，掌握森林资源消长动态。</t>
  </si>
  <si>
    <t>广告制作宣传横幅</t>
  </si>
  <si>
    <t>购买办公用品费合格率</t>
  </si>
  <si>
    <t>资金到位率</t>
  </si>
  <si>
    <t>采伐树木、采摘果实、利用树的药用价值等每户增收</t>
  </si>
  <si>
    <t>2000</t>
  </si>
  <si>
    <t>提高我乡森林覆盖率</t>
  </si>
  <si>
    <t>改善生态环境</t>
  </si>
  <si>
    <t>改善</t>
  </si>
  <si>
    <t>实现生态林业与林业的可持续发展</t>
  </si>
  <si>
    <t>群众对林长制工作的满意度</t>
  </si>
  <si>
    <t>预算06表</t>
  </si>
  <si>
    <t>政府性基金预算支出预算表</t>
  </si>
  <si>
    <t>单位名称：德宏傣族景颇族自治州残疾人联合会</t>
  </si>
  <si>
    <t>本年政府性基金预算支出</t>
  </si>
  <si>
    <t>合  计</t>
  </si>
  <si>
    <t>说明:本单位无政府性基金预算支出。</t>
  </si>
  <si>
    <t>预算07表</t>
  </si>
  <si>
    <t>预算项目</t>
  </si>
  <si>
    <t>采购项目</t>
  </si>
  <si>
    <t>采购目录</t>
  </si>
  <si>
    <t>计量
单位</t>
  </si>
  <si>
    <t>数量</t>
  </si>
  <si>
    <t>面向中小企业预留资金</t>
  </si>
  <si>
    <t>政府性
基金</t>
  </si>
  <si>
    <t>国有资本经营收益</t>
  </si>
  <si>
    <t>财政专户管理的收入</t>
  </si>
  <si>
    <t>单位自筹</t>
  </si>
  <si>
    <t>事业单位
经营收入</t>
  </si>
  <si>
    <t>曩宋乡政府</t>
  </si>
  <si>
    <t>公车加油</t>
  </si>
  <si>
    <t>车辆加油、添加燃料服务</t>
  </si>
  <si>
    <t>印刷服务</t>
  </si>
  <si>
    <t>其他印刷服务</t>
  </si>
  <si>
    <t>复印纸</t>
  </si>
  <si>
    <t>车辆维修和保养服务</t>
  </si>
  <si>
    <t>台式计算机</t>
  </si>
  <si>
    <t>台</t>
  </si>
  <si>
    <t>公车维修和保养服务</t>
  </si>
  <si>
    <t>预算08表</t>
  </si>
  <si>
    <t>政府购买服务项目</t>
  </si>
  <si>
    <t>政府购买服务目录</t>
  </si>
  <si>
    <t>说明：本单位无政府购买服务预算。</t>
  </si>
  <si>
    <t>预算09-1表</t>
  </si>
  <si>
    <t>单位名称（项目）</t>
  </si>
  <si>
    <t>地区</t>
  </si>
  <si>
    <t>政府性基金</t>
  </si>
  <si>
    <t>遮岛镇</t>
  </si>
  <si>
    <t>九保乡</t>
  </si>
  <si>
    <t>河西乡</t>
  </si>
  <si>
    <t>曩宋乡</t>
  </si>
  <si>
    <t>平山乡</t>
  </si>
  <si>
    <t>大厂乡</t>
  </si>
  <si>
    <t>小厂乡</t>
  </si>
  <si>
    <t>芒东镇</t>
  </si>
  <si>
    <t>勐养镇</t>
  </si>
  <si>
    <t>说明：本单位无县对下转移支付预算。</t>
  </si>
  <si>
    <t>预算09-2表</t>
  </si>
  <si>
    <t/>
  </si>
  <si>
    <t>预算10表</t>
  </si>
  <si>
    <t>资产类别</t>
  </si>
  <si>
    <t>资产分类代码.名称</t>
  </si>
  <si>
    <t>资产名称</t>
  </si>
  <si>
    <t>计量单位</t>
  </si>
  <si>
    <t>财政部门批复数（元）</t>
  </si>
  <si>
    <t>单价</t>
  </si>
  <si>
    <t>金额</t>
  </si>
  <si>
    <t>说明：本单位无新增资产配置。</t>
  </si>
  <si>
    <t>预算11表</t>
  </si>
  <si>
    <t>上级补助</t>
  </si>
  <si>
    <t>预算12表</t>
  </si>
  <si>
    <t>项目级次</t>
  </si>
  <si>
    <t>311 专项业务类</t>
  </si>
  <si>
    <t>本级</t>
  </si>
  <si>
    <t>312 民生类</t>
  </si>
  <si>
    <t>313 事业发展类</t>
  </si>
</sst>
</file>

<file path=xl/styles.xml><?xml version="1.0" encoding="utf-8"?>
<styleSheet xmlns="http://schemas.openxmlformats.org/spreadsheetml/2006/main">
  <numFmts count="9">
    <numFmt numFmtId="44" formatCode="_ &quot;￥&quot;* #,##0.00_ ;_ &quot;￥&quot;* \-#,##0.00_ ;_ &quot;￥&quot;* &quot;-&quot;??_ ;_ @_ "/>
    <numFmt numFmtId="41" formatCode="_ * #,##0_ ;_ * \-#,##0_ ;_ * &quot;-&quot;_ ;_ @_ "/>
    <numFmt numFmtId="176" formatCode="yyyy/mm/dd\ hh:mm:ss"/>
    <numFmt numFmtId="177" formatCode="yyyy/mm/dd"/>
    <numFmt numFmtId="178" formatCode="#,##0;\-#,##0;;@"/>
    <numFmt numFmtId="179" formatCode="#,##0.00;\-#,##0.00;;@"/>
    <numFmt numFmtId="42" formatCode="_ &quot;￥&quot;* #,##0_ ;_ &quot;￥&quot;* \-#,##0_ ;_ &quot;￥&quot;* &quot;-&quot;_ ;_ @_ "/>
    <numFmt numFmtId="43" formatCode="_ * #,##0.00_ ;_ * \-#,##0.00_ ;_ * &quot;-&quot;??_ ;_ @_ "/>
    <numFmt numFmtId="180" formatCode="hh:mm:ss"/>
  </numFmts>
  <fonts count="40">
    <font>
      <sz val="11"/>
      <color rgb="FF000000"/>
      <name val="Calibri"/>
      <charset val="134"/>
    </font>
    <font>
      <sz val="9"/>
      <name val="宋体"/>
      <charset val="134"/>
    </font>
    <font>
      <sz val="10"/>
      <color rgb="FF000000"/>
      <name val="宋体"/>
      <charset val="134"/>
    </font>
    <font>
      <b/>
      <sz val="23"/>
      <color rgb="FF000000"/>
      <name val="宋体"/>
      <charset val="134"/>
    </font>
    <font>
      <sz val="9"/>
      <color rgb="FF000000"/>
      <name val="宋体"/>
      <charset val="134"/>
    </font>
    <font>
      <sz val="11"/>
      <color rgb="FF000000"/>
      <name val="宋体"/>
      <charset val="134"/>
    </font>
    <font>
      <b/>
      <sz val="22"/>
      <color rgb="FF000000"/>
      <name val="宋体"/>
      <charset val="134"/>
    </font>
    <font>
      <sz val="10"/>
      <color rgb="FFFFFFFF"/>
      <name val="宋体"/>
      <charset val="134"/>
    </font>
    <font>
      <b/>
      <sz val="21"/>
      <color rgb="FF000000"/>
      <name val="宋体"/>
      <charset val="134"/>
    </font>
    <font>
      <sz val="10.5"/>
      <color rgb="FF000000"/>
      <name val="宋体"/>
      <charset val="134"/>
    </font>
    <font>
      <sz val="10.5"/>
      <color rgb="FFFFFFFF"/>
      <name val="宋体"/>
      <charset val="134"/>
    </font>
    <font>
      <sz val="9"/>
      <color rgb="FF000000"/>
      <name val="SimSun"/>
      <charset val="134"/>
    </font>
    <font>
      <b/>
      <sz val="20"/>
      <color rgb="FF000000"/>
      <name val="SimSun"/>
      <charset val="134"/>
    </font>
    <font>
      <sz val="11"/>
      <color rgb="FF000000"/>
      <name val="SimSun"/>
      <charset val="134"/>
    </font>
    <font>
      <sz val="18"/>
      <color rgb="FF000000"/>
      <name val="Microsoft Sans Serif"/>
      <charset val="134"/>
    </font>
    <font>
      <sz val="12"/>
      <color rgb="FF000000"/>
      <name val="宋体"/>
      <charset val="134"/>
    </font>
    <font>
      <sz val="10"/>
      <color rgb="FF000000"/>
      <name val="SimSun"/>
      <charset val="134"/>
    </font>
    <font>
      <b/>
      <sz val="20"/>
      <color rgb="FF000000"/>
      <name val="宋体"/>
      <charset val="134"/>
    </font>
    <font>
      <b/>
      <sz val="11"/>
      <color rgb="FF000000"/>
      <name val="宋体"/>
      <charset val="134"/>
    </font>
    <font>
      <b/>
      <sz val="10"/>
      <color rgb="FF000000"/>
      <name val="宋体"/>
      <charset val="134"/>
    </font>
    <font>
      <sz val="11"/>
      <color theme="0"/>
      <name val="宋体"/>
      <charset val="0"/>
      <scheme val="minor"/>
    </font>
    <font>
      <sz val="11"/>
      <color rgb="FFFA7D00"/>
      <name val="宋体"/>
      <charset val="0"/>
      <scheme val="minor"/>
    </font>
    <font>
      <b/>
      <sz val="11"/>
      <color theme="3"/>
      <name val="宋体"/>
      <charset val="134"/>
      <scheme val="minor"/>
    </font>
    <font>
      <sz val="11"/>
      <color theme="1"/>
      <name val="宋体"/>
      <charset val="0"/>
      <scheme val="minor"/>
    </font>
    <font>
      <i/>
      <sz val="11"/>
      <color rgb="FF7F7F7F"/>
      <name val="宋体"/>
      <charset val="0"/>
      <scheme val="minor"/>
    </font>
    <font>
      <sz val="11"/>
      <color theme="1"/>
      <name val="宋体"/>
      <charset val="134"/>
      <scheme val="minor"/>
    </font>
    <font>
      <b/>
      <sz val="11"/>
      <color rgb="FFFFFFFF"/>
      <name val="宋体"/>
      <charset val="0"/>
      <scheme val="minor"/>
    </font>
    <font>
      <b/>
      <sz val="13"/>
      <color theme="3"/>
      <name val="宋体"/>
      <charset val="134"/>
      <scheme val="minor"/>
    </font>
    <font>
      <u/>
      <sz val="11"/>
      <color rgb="FF0000FF"/>
      <name val="宋体"/>
      <charset val="0"/>
      <scheme val="minor"/>
    </font>
    <font>
      <sz val="11"/>
      <color rgb="FF3F3F76"/>
      <name val="宋体"/>
      <charset val="0"/>
      <scheme val="minor"/>
    </font>
    <font>
      <b/>
      <sz val="11"/>
      <color rgb="FFFA7D00"/>
      <name val="宋体"/>
      <charset val="0"/>
      <scheme val="minor"/>
    </font>
    <font>
      <b/>
      <sz val="18"/>
      <color theme="3"/>
      <name val="宋体"/>
      <charset val="134"/>
      <scheme val="minor"/>
    </font>
    <font>
      <b/>
      <sz val="11"/>
      <color rgb="FF3F3F3F"/>
      <name val="宋体"/>
      <charset val="0"/>
      <scheme val="minor"/>
    </font>
    <font>
      <sz val="11"/>
      <color rgb="FF9C0006"/>
      <name val="宋体"/>
      <charset val="0"/>
      <scheme val="minor"/>
    </font>
    <font>
      <sz val="11"/>
      <color rgb="FFFF0000"/>
      <name val="宋体"/>
      <charset val="0"/>
      <scheme val="minor"/>
    </font>
    <font>
      <b/>
      <sz val="15"/>
      <color theme="3"/>
      <name val="宋体"/>
      <charset val="134"/>
      <scheme val="minor"/>
    </font>
    <font>
      <u/>
      <sz val="11"/>
      <color rgb="FF800080"/>
      <name val="宋体"/>
      <charset val="0"/>
      <scheme val="minor"/>
    </font>
    <font>
      <sz val="11"/>
      <color rgb="FF9C6500"/>
      <name val="宋体"/>
      <charset val="0"/>
      <scheme val="minor"/>
    </font>
    <font>
      <b/>
      <sz val="11"/>
      <color theme="1"/>
      <name val="宋体"/>
      <charset val="0"/>
      <scheme val="minor"/>
    </font>
    <font>
      <sz val="11"/>
      <color rgb="FF006100"/>
      <name val="宋体"/>
      <charset val="0"/>
      <scheme val="minor"/>
    </font>
  </fonts>
  <fills count="33">
    <fill>
      <patternFill patternType="none"/>
    </fill>
    <fill>
      <patternFill patternType="gray125"/>
    </fill>
    <fill>
      <patternFill patternType="solid">
        <fgColor theme="9" tint="0.39997558519241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rgb="FFA5A5A5"/>
        <bgColor indexed="64"/>
      </patternFill>
    </fill>
    <fill>
      <patternFill patternType="solid">
        <fgColor rgb="FFFFCC99"/>
        <bgColor indexed="64"/>
      </patternFill>
    </fill>
    <fill>
      <patternFill patternType="solid">
        <fgColor rgb="FFF2F2F2"/>
        <bgColor indexed="64"/>
      </patternFill>
    </fill>
    <fill>
      <patternFill patternType="solid">
        <fgColor rgb="FFFFFFCC"/>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rgb="FFFFC7CE"/>
        <bgColor indexed="64"/>
      </patternFill>
    </fill>
    <fill>
      <patternFill patternType="solid">
        <fgColor theme="8" tint="0.599993896298105"/>
        <bgColor indexed="64"/>
      </patternFill>
    </fill>
    <fill>
      <patternFill patternType="solid">
        <fgColor theme="8" tint="0.799981688894314"/>
        <bgColor indexed="64"/>
      </patternFill>
    </fill>
    <fill>
      <patternFill patternType="solid">
        <fgColor theme="6" tint="0.599993896298105"/>
        <bgColor indexed="64"/>
      </patternFill>
    </fill>
    <fill>
      <patternFill patternType="solid">
        <fgColor theme="6"/>
        <bgColor indexed="64"/>
      </patternFill>
    </fill>
    <fill>
      <patternFill patternType="solid">
        <fgColor theme="5" tint="0.399975585192419"/>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6" tint="0.399975585192419"/>
        <bgColor indexed="64"/>
      </patternFill>
    </fill>
    <fill>
      <patternFill patternType="solid">
        <fgColor theme="7"/>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8"/>
        <bgColor indexed="64"/>
      </patternFill>
    </fill>
    <fill>
      <patternFill patternType="solid">
        <fgColor rgb="FFFFEB9C"/>
        <bgColor indexed="64"/>
      </patternFill>
    </fill>
    <fill>
      <patternFill patternType="solid">
        <fgColor theme="5"/>
        <bgColor indexed="64"/>
      </patternFill>
    </fill>
    <fill>
      <patternFill patternType="solid">
        <fgColor theme="5" tint="0.799981688894314"/>
        <bgColor indexed="64"/>
      </patternFill>
    </fill>
    <fill>
      <patternFill patternType="solid">
        <fgColor theme="4"/>
        <bgColor indexed="64"/>
      </patternFill>
    </fill>
    <fill>
      <patternFill patternType="solid">
        <fgColor theme="5" tint="0.599993896298105"/>
        <bgColor indexed="64"/>
      </patternFill>
    </fill>
    <fill>
      <patternFill patternType="solid">
        <fgColor theme="4" tint="0.799981688894314"/>
        <bgColor indexed="64"/>
      </patternFill>
    </fill>
    <fill>
      <patternFill patternType="solid">
        <fgColor rgb="FFC6EFCE"/>
        <bgColor indexed="64"/>
      </patternFill>
    </fill>
    <fill>
      <patternFill patternType="solid">
        <fgColor theme="9"/>
        <bgColor indexed="64"/>
      </patternFill>
    </fill>
  </fills>
  <borders count="24">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rgb="FF000000"/>
      </top>
      <bottom style="thin">
        <color rgb="FF000000"/>
      </bottom>
      <diagonal/>
    </border>
    <border>
      <left style="thin">
        <color auto="1"/>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bottom style="thin">
        <color rgb="FF000000"/>
      </bottom>
      <diagonal/>
    </border>
    <border>
      <left/>
      <right style="thin">
        <color rgb="FF000000"/>
      </right>
      <top style="thin">
        <color rgb="FF000000"/>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right/>
      <top style="thin">
        <color theme="4"/>
      </top>
      <bottom style="double">
        <color theme="4"/>
      </bottom>
      <diagonal/>
    </border>
  </borders>
  <cellStyleXfs count="57">
    <xf numFmtId="0" fontId="0" fillId="0" borderId="0">
      <alignment vertical="top"/>
    </xf>
    <xf numFmtId="42" fontId="25" fillId="0" borderId="0" applyFont="0" applyFill="0" applyBorder="0" applyAlignment="0" applyProtection="0">
      <alignment vertical="center"/>
    </xf>
    <xf numFmtId="0" fontId="23" fillId="17" borderId="0" applyNumberFormat="0" applyBorder="0" applyAlignment="0" applyProtection="0">
      <alignment vertical="center"/>
    </xf>
    <xf numFmtId="0" fontId="29" fillId="6" borderId="19" applyNumberFormat="0" applyAlignment="0" applyProtection="0">
      <alignment vertical="center"/>
    </xf>
    <xf numFmtId="44" fontId="25" fillId="0" borderId="0" applyFont="0" applyFill="0" applyBorder="0" applyAlignment="0" applyProtection="0">
      <alignment vertical="center"/>
    </xf>
    <xf numFmtId="41" fontId="25" fillId="0" borderId="0" applyFont="0" applyFill="0" applyBorder="0" applyAlignment="0" applyProtection="0">
      <alignment vertical="center"/>
    </xf>
    <xf numFmtId="176" fontId="1" fillId="0" borderId="7">
      <alignment horizontal="right" vertical="center"/>
    </xf>
    <xf numFmtId="0" fontId="23" fillId="14" borderId="0" applyNumberFormat="0" applyBorder="0" applyAlignment="0" applyProtection="0">
      <alignment vertical="center"/>
    </xf>
    <xf numFmtId="0" fontId="33" fillId="11" borderId="0" applyNumberFormat="0" applyBorder="0" applyAlignment="0" applyProtection="0">
      <alignment vertical="center"/>
    </xf>
    <xf numFmtId="43" fontId="25" fillId="0" borderId="0" applyFont="0" applyFill="0" applyBorder="0" applyAlignment="0" applyProtection="0">
      <alignment vertical="center"/>
    </xf>
    <xf numFmtId="0" fontId="20" fillId="20" borderId="0" applyNumberFormat="0" applyBorder="0" applyAlignment="0" applyProtection="0">
      <alignment vertical="center"/>
    </xf>
    <xf numFmtId="0" fontId="28" fillId="0" borderId="0" applyNumberFormat="0" applyFill="0" applyBorder="0" applyAlignment="0" applyProtection="0">
      <alignment vertical="center"/>
    </xf>
    <xf numFmtId="9" fontId="25" fillId="0" borderId="0" applyFont="0" applyFill="0" applyBorder="0" applyAlignment="0" applyProtection="0">
      <alignment vertical="center"/>
    </xf>
    <xf numFmtId="177" fontId="1" fillId="0" borderId="7">
      <alignment horizontal="right" vertical="center"/>
    </xf>
    <xf numFmtId="0" fontId="36" fillId="0" borderId="0" applyNumberFormat="0" applyFill="0" applyBorder="0" applyAlignment="0" applyProtection="0">
      <alignment vertical="center"/>
    </xf>
    <xf numFmtId="0" fontId="25" fillId="8" borderId="21" applyNumberFormat="0" applyFont="0" applyAlignment="0" applyProtection="0">
      <alignment vertical="center"/>
    </xf>
    <xf numFmtId="0" fontId="20" fillId="16" borderId="0" applyNumberFormat="0" applyBorder="0" applyAlignment="0" applyProtection="0">
      <alignment vertical="center"/>
    </xf>
    <xf numFmtId="0" fontId="22"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35" fillId="0" borderId="18" applyNumberFormat="0" applyFill="0" applyAlignment="0" applyProtection="0">
      <alignment vertical="center"/>
    </xf>
    <xf numFmtId="0" fontId="27" fillId="0" borderId="18" applyNumberFormat="0" applyFill="0" applyAlignment="0" applyProtection="0">
      <alignment vertical="center"/>
    </xf>
    <xf numFmtId="0" fontId="20" fillId="23" borderId="0" applyNumberFormat="0" applyBorder="0" applyAlignment="0" applyProtection="0">
      <alignment vertical="center"/>
    </xf>
    <xf numFmtId="0" fontId="22" fillId="0" borderId="22" applyNumberFormat="0" applyFill="0" applyAlignment="0" applyProtection="0">
      <alignment vertical="center"/>
    </xf>
    <xf numFmtId="0" fontId="20" fillId="10" borderId="0" applyNumberFormat="0" applyBorder="0" applyAlignment="0" applyProtection="0">
      <alignment vertical="center"/>
    </xf>
    <xf numFmtId="0" fontId="32" fillId="7" borderId="20" applyNumberFormat="0" applyAlignment="0" applyProtection="0">
      <alignment vertical="center"/>
    </xf>
    <xf numFmtId="0" fontId="30" fillId="7" borderId="19" applyNumberFormat="0" applyAlignment="0" applyProtection="0">
      <alignment vertical="center"/>
    </xf>
    <xf numFmtId="0" fontId="26" fillId="5" borderId="17" applyNumberFormat="0" applyAlignment="0" applyProtection="0">
      <alignment vertical="center"/>
    </xf>
    <xf numFmtId="0" fontId="23" fillId="3" borderId="0" applyNumberFormat="0" applyBorder="0" applyAlignment="0" applyProtection="0">
      <alignment vertical="center"/>
    </xf>
    <xf numFmtId="0" fontId="20" fillId="26" borderId="0" applyNumberFormat="0" applyBorder="0" applyAlignment="0" applyProtection="0">
      <alignment vertical="center"/>
    </xf>
    <xf numFmtId="0" fontId="21" fillId="0" borderId="16" applyNumberFormat="0" applyFill="0" applyAlignment="0" applyProtection="0">
      <alignment vertical="center"/>
    </xf>
    <xf numFmtId="0" fontId="38" fillId="0" borderId="23" applyNumberFormat="0" applyFill="0" applyAlignment="0" applyProtection="0">
      <alignment vertical="center"/>
    </xf>
    <xf numFmtId="0" fontId="39" fillId="31" borderId="0" applyNumberFormat="0" applyBorder="0" applyAlignment="0" applyProtection="0">
      <alignment vertical="center"/>
    </xf>
    <xf numFmtId="0" fontId="37" fillId="25" borderId="0" applyNumberFormat="0" applyBorder="0" applyAlignment="0" applyProtection="0">
      <alignment vertical="center"/>
    </xf>
    <xf numFmtId="10" fontId="1" fillId="0" borderId="7">
      <alignment horizontal="right" vertical="center"/>
    </xf>
    <xf numFmtId="0" fontId="23" fillId="13" borderId="0" applyNumberFormat="0" applyBorder="0" applyAlignment="0" applyProtection="0">
      <alignment vertical="center"/>
    </xf>
    <xf numFmtId="0" fontId="20" fillId="28" borderId="0" applyNumberFormat="0" applyBorder="0" applyAlignment="0" applyProtection="0">
      <alignment vertical="center"/>
    </xf>
    <xf numFmtId="0" fontId="23" fillId="30" borderId="0" applyNumberFormat="0" applyBorder="0" applyAlignment="0" applyProtection="0">
      <alignment vertical="center"/>
    </xf>
    <xf numFmtId="0" fontId="23" fillId="22" borderId="0" applyNumberFormat="0" applyBorder="0" applyAlignment="0" applyProtection="0">
      <alignment vertical="center"/>
    </xf>
    <xf numFmtId="0" fontId="23" fillId="27" borderId="0" applyNumberFormat="0" applyBorder="0" applyAlignment="0" applyProtection="0">
      <alignment vertical="center"/>
    </xf>
    <xf numFmtId="0" fontId="23" fillId="29" borderId="0" applyNumberFormat="0" applyBorder="0" applyAlignment="0" applyProtection="0">
      <alignment vertical="center"/>
    </xf>
    <xf numFmtId="0" fontId="20" fillId="15" borderId="0" applyNumberFormat="0" applyBorder="0" applyAlignment="0" applyProtection="0">
      <alignment vertical="center"/>
    </xf>
    <xf numFmtId="0" fontId="20" fillId="21" borderId="0" applyNumberFormat="0" applyBorder="0" applyAlignment="0" applyProtection="0">
      <alignment vertical="center"/>
    </xf>
    <xf numFmtId="0" fontId="23" fillId="19" borderId="0" applyNumberFormat="0" applyBorder="0" applyAlignment="0" applyProtection="0">
      <alignment vertical="center"/>
    </xf>
    <xf numFmtId="0" fontId="23" fillId="9" borderId="0" applyNumberFormat="0" applyBorder="0" applyAlignment="0" applyProtection="0">
      <alignment vertical="center"/>
    </xf>
    <xf numFmtId="0" fontId="20" fillId="24" borderId="0" applyNumberFormat="0" applyBorder="0" applyAlignment="0" applyProtection="0">
      <alignment vertical="center"/>
    </xf>
    <xf numFmtId="0" fontId="23" fillId="12" borderId="0" applyNumberFormat="0" applyBorder="0" applyAlignment="0" applyProtection="0">
      <alignment vertical="center"/>
    </xf>
    <xf numFmtId="0" fontId="20" fillId="18" borderId="0" applyNumberFormat="0" applyBorder="0" applyAlignment="0" applyProtection="0">
      <alignment vertical="center"/>
    </xf>
    <xf numFmtId="0" fontId="20" fillId="32" borderId="0" applyNumberFormat="0" applyBorder="0" applyAlignment="0" applyProtection="0">
      <alignment vertical="center"/>
    </xf>
    <xf numFmtId="0" fontId="23" fillId="4" borderId="0" applyNumberFormat="0" applyBorder="0" applyAlignment="0" applyProtection="0">
      <alignment vertical="center"/>
    </xf>
    <xf numFmtId="0" fontId="20" fillId="2" borderId="0" applyNumberFormat="0" applyBorder="0" applyAlignment="0" applyProtection="0">
      <alignment vertical="center"/>
    </xf>
    <xf numFmtId="179" fontId="1" fillId="0" borderId="7">
      <alignment horizontal="right" vertical="center"/>
    </xf>
    <xf numFmtId="49" fontId="1" fillId="0" borderId="7">
      <alignment horizontal="left" vertical="center" wrapText="1"/>
    </xf>
    <xf numFmtId="179" fontId="1" fillId="0" borderId="7">
      <alignment horizontal="right" vertical="center"/>
    </xf>
    <xf numFmtId="180" fontId="1" fillId="0" borderId="7">
      <alignment horizontal="right" vertical="center"/>
    </xf>
    <xf numFmtId="178" fontId="1" fillId="0" borderId="7">
      <alignment horizontal="right" vertical="center"/>
    </xf>
  </cellStyleXfs>
  <cellXfs count="203">
    <xf numFmtId="0" fontId="0" fillId="0" borderId="0" xfId="0" applyBorder="1">
      <alignment vertical="top"/>
    </xf>
    <xf numFmtId="0" fontId="1" fillId="0" borderId="0" xfId="0" applyFont="1" applyBorder="1" applyProtection="1">
      <alignment vertical="top"/>
      <protection locked="0"/>
    </xf>
    <xf numFmtId="49" fontId="2" fillId="0" borderId="0" xfId="0" applyNumberFormat="1" applyFont="1" applyBorder="1" applyAlignment="1"/>
    <xf numFmtId="0" fontId="2" fillId="0" borderId="0" xfId="0" applyFont="1" applyBorder="1" applyAlignment="1"/>
    <xf numFmtId="0" fontId="2" fillId="0" borderId="0" xfId="0" applyFont="1" applyBorder="1" applyAlignment="1" applyProtection="1">
      <alignment horizontal="right" vertical="center"/>
      <protection locked="0"/>
    </xf>
    <xf numFmtId="0" fontId="3" fillId="0" borderId="0" xfId="0" applyFont="1" applyAlignment="1">
      <alignment horizontal="center" vertical="center"/>
    </xf>
    <xf numFmtId="0" fontId="4" fillId="0" borderId="0" xfId="0" applyFont="1" applyAlignment="1" applyProtection="1">
      <alignment horizontal="left" vertical="center"/>
      <protection locked="0"/>
    </xf>
    <xf numFmtId="0" fontId="5" fillId="0" borderId="0" xfId="0" applyAlignment="1">
      <alignment horizontal="left" vertical="center"/>
    </xf>
    <xf numFmtId="0" fontId="5" fillId="0" borderId="0" xfId="0" applyAlignment="1"/>
    <xf numFmtId="0" fontId="2" fillId="0" borderId="0" xfId="0" applyFont="1" applyAlignment="1" applyProtection="1">
      <alignment horizontal="right"/>
      <protection locked="0"/>
    </xf>
    <xf numFmtId="0" fontId="5" fillId="0" borderId="1" xfId="0" applyBorder="1" applyAlignment="1" applyProtection="1">
      <alignment horizontal="center" vertical="center" wrapText="1"/>
      <protection locked="0"/>
    </xf>
    <xf numFmtId="0" fontId="5" fillId="0" borderId="1" xfId="0" applyBorder="1" applyAlignment="1">
      <alignment horizontal="center" vertical="center" wrapText="1"/>
    </xf>
    <xf numFmtId="0" fontId="5" fillId="0" borderId="2" xfId="0" applyBorder="1" applyAlignment="1">
      <alignment horizontal="center" vertical="center"/>
    </xf>
    <xf numFmtId="0" fontId="5" fillId="0" borderId="3" xfId="0" applyBorder="1" applyAlignment="1">
      <alignment horizontal="center" vertical="center"/>
    </xf>
    <xf numFmtId="0" fontId="5" fillId="0" borderId="4" xfId="0" applyBorder="1" applyAlignment="1">
      <alignment horizontal="center" vertical="center"/>
    </xf>
    <xf numFmtId="0" fontId="5" fillId="0" borderId="5" xfId="0" applyBorder="1" applyAlignment="1" applyProtection="1">
      <alignment horizontal="center" vertical="center" wrapText="1"/>
      <protection locked="0"/>
    </xf>
    <xf numFmtId="0" fontId="5" fillId="0" borderId="5" xfId="0" applyBorder="1" applyAlignment="1">
      <alignment horizontal="center" vertical="center" wrapText="1"/>
    </xf>
    <xf numFmtId="0" fontId="5" fillId="0" borderId="6" xfId="0" applyBorder="1" applyAlignment="1" applyProtection="1">
      <alignment horizontal="center" vertical="center" wrapText="1"/>
      <protection locked="0"/>
    </xf>
    <xf numFmtId="0" fontId="5" fillId="0" borderId="6" xfId="0" applyBorder="1" applyAlignment="1">
      <alignment horizontal="center" vertical="center" wrapText="1"/>
    </xf>
    <xf numFmtId="0" fontId="2" fillId="0" borderId="7" xfId="0" applyFont="1" applyBorder="1" applyAlignment="1">
      <alignment horizontal="center" vertical="center"/>
    </xf>
    <xf numFmtId="0" fontId="2"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4" fillId="0" borderId="7" xfId="0" applyFont="1" applyBorder="1" applyAlignment="1" applyProtection="1">
      <alignment horizontal="left" vertical="center" wrapText="1"/>
      <protection locked="0"/>
    </xf>
    <xf numFmtId="179" fontId="1" fillId="0" borderId="7" xfId="54" applyProtection="1">
      <alignment horizontal="right" vertical="center"/>
      <protection locked="0"/>
    </xf>
    <xf numFmtId="0" fontId="2" fillId="0" borderId="7" xfId="0" applyFont="1" applyBorder="1" applyAlignment="1"/>
    <xf numFmtId="49" fontId="1" fillId="0" borderId="7" xfId="53" applyProtection="1">
      <alignment horizontal="left" vertical="center" wrapText="1"/>
      <protection locked="0"/>
    </xf>
    <xf numFmtId="0" fontId="4" fillId="0" borderId="2" xfId="0" applyFont="1" applyBorder="1" applyAlignment="1" applyProtection="1">
      <alignment horizontal="center" vertical="center" wrapText="1"/>
      <protection locked="0"/>
    </xf>
    <xf numFmtId="0" fontId="4" fillId="0" borderId="3"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3" fillId="0" borderId="0" xfId="0" applyFont="1" applyBorder="1" applyAlignment="1">
      <alignment horizontal="center" vertical="center"/>
    </xf>
    <xf numFmtId="0" fontId="4" fillId="0" borderId="0" xfId="0" applyFont="1" applyBorder="1" applyAlignment="1" applyProtection="1">
      <alignment horizontal="left" vertical="center"/>
      <protection locked="0"/>
    </xf>
    <xf numFmtId="0" fontId="5" fillId="0" borderId="0" xfId="0" applyBorder="1" applyAlignment="1">
      <alignment horizontal="left" vertical="center"/>
    </xf>
    <xf numFmtId="0" fontId="5" fillId="0" borderId="0" xfId="0" applyBorder="1" applyAlignment="1"/>
    <xf numFmtId="0" fontId="5" fillId="0" borderId="7" xfId="0" applyBorder="1" applyAlignment="1" applyProtection="1">
      <alignment horizontal="center" vertical="center" wrapText="1"/>
      <protection locked="0"/>
    </xf>
    <xf numFmtId="0" fontId="5" fillId="0" borderId="7" xfId="0" applyBorder="1" applyAlignment="1">
      <alignment horizontal="center" vertical="center" wrapText="1"/>
    </xf>
    <xf numFmtId="0" fontId="5" fillId="0" borderId="7" xfId="0" applyBorder="1" applyAlignment="1">
      <alignment horizontal="center" vertical="center"/>
    </xf>
    <xf numFmtId="0" fontId="4" fillId="0" borderId="7" xfId="0" applyFont="1" applyBorder="1" applyAlignment="1">
      <alignment horizontal="left" vertical="center" wrapText="1"/>
    </xf>
    <xf numFmtId="0" fontId="2" fillId="0" borderId="7" xfId="0" applyFont="1" applyBorder="1" applyAlignment="1" applyProtection="1">
      <alignment horizontal="center" vertical="center" wrapText="1"/>
      <protection locked="0"/>
    </xf>
    <xf numFmtId="0" fontId="4" fillId="0" borderId="7" xfId="0" applyFont="1" applyBorder="1" applyAlignment="1">
      <alignment horizontal="left" vertical="center"/>
    </xf>
    <xf numFmtId="0" fontId="2" fillId="0" borderId="0" xfId="0" applyFont="1" applyBorder="1" applyAlignment="1" applyProtection="1">
      <alignment horizontal="right"/>
      <protection locked="0"/>
    </xf>
    <xf numFmtId="0" fontId="4" fillId="0" borderId="7" xfId="0" applyFont="1" applyBorder="1" applyAlignment="1">
      <alignment horizontal="right" vertical="center" wrapText="1"/>
    </xf>
    <xf numFmtId="0" fontId="4" fillId="0" borderId="7" xfId="0" applyFont="1" applyBorder="1" applyAlignment="1" applyProtection="1">
      <alignment horizontal="right" vertical="center" wrapText="1"/>
      <protection locked="0"/>
    </xf>
    <xf numFmtId="0" fontId="4" fillId="0" borderId="0" xfId="0" applyFont="1" applyAlignment="1">
      <alignment horizontal="right" vertical="center"/>
    </xf>
    <xf numFmtId="0" fontId="6" fillId="0" borderId="0" xfId="0" applyFont="1" applyAlignment="1">
      <alignment horizontal="center" vertical="center" wrapText="1"/>
    </xf>
    <xf numFmtId="0" fontId="4" fillId="0" borderId="0" xfId="0" applyFont="1" applyAlignment="1">
      <alignment horizontal="left" vertical="center"/>
    </xf>
    <xf numFmtId="0" fontId="2" fillId="0" borderId="0" xfId="0" applyFont="1" applyAlignment="1">
      <alignment vertical="center"/>
    </xf>
    <xf numFmtId="0" fontId="5" fillId="0" borderId="2" xfId="0" applyBorder="1" applyAlignment="1">
      <alignment horizontal="center" vertical="center" wrapText="1"/>
    </xf>
    <xf numFmtId="0" fontId="5" fillId="0" borderId="3" xfId="0" applyBorder="1" applyAlignment="1">
      <alignment horizontal="center" vertical="center" wrapText="1"/>
    </xf>
    <xf numFmtId="0" fontId="5" fillId="0" borderId="4" xfId="0" applyBorder="1" applyAlignment="1">
      <alignment horizontal="center" vertical="center" wrapText="1"/>
    </xf>
    <xf numFmtId="0" fontId="4" fillId="0" borderId="7" xfId="0" applyFont="1" applyBorder="1" applyAlignment="1">
      <alignment vertical="center" wrapText="1"/>
    </xf>
    <xf numFmtId="0" fontId="4" fillId="0" borderId="7" xfId="0" applyFont="1" applyBorder="1" applyAlignment="1">
      <alignment horizontal="right" vertical="center"/>
    </xf>
    <xf numFmtId="0" fontId="4" fillId="0" borderId="7" xfId="0" applyFont="1" applyBorder="1" applyAlignment="1" applyProtection="1">
      <alignment horizontal="center" vertical="center" wrapText="1"/>
      <protection locked="0"/>
    </xf>
    <xf numFmtId="0" fontId="4" fillId="0" borderId="4" xfId="0" applyFont="1" applyBorder="1" applyAlignment="1" applyProtection="1">
      <alignment vertical="center" wrapText="1"/>
      <protection locked="0"/>
    </xf>
    <xf numFmtId="0" fontId="4" fillId="0" borderId="7" xfId="0" applyFont="1" applyBorder="1" applyAlignment="1" applyProtection="1">
      <alignment horizontal="right" vertical="center"/>
      <protection locked="0"/>
    </xf>
    <xf numFmtId="0" fontId="1" fillId="0" borderId="0" xfId="0" applyFont="1" applyAlignment="1" applyProtection="1">
      <alignment horizontal="left" vertical="center"/>
      <protection locked="0"/>
    </xf>
    <xf numFmtId="0" fontId="6" fillId="0" borderId="0" xfId="0" applyFont="1" applyAlignment="1">
      <alignment horizontal="center" vertical="center"/>
    </xf>
    <xf numFmtId="0" fontId="3" fillId="0" borderId="0" xfId="0" applyFont="1" applyAlignment="1" applyProtection="1">
      <alignment horizontal="center" vertical="center"/>
      <protection locked="0"/>
    </xf>
    <xf numFmtId="0" fontId="4" fillId="0" borderId="0" xfId="0" applyFont="1" applyProtection="1">
      <alignment vertical="top"/>
      <protection locked="0"/>
    </xf>
    <xf numFmtId="0" fontId="5" fillId="0" borderId="7" xfId="0"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4" fillId="0" borderId="8" xfId="0" applyFont="1" applyBorder="1" applyAlignment="1">
      <alignment horizontal="left" vertical="center" wrapText="1"/>
    </xf>
    <xf numFmtId="0" fontId="4" fillId="0" borderId="8" xfId="0" applyFont="1" applyBorder="1" applyAlignment="1" applyProtection="1">
      <alignment horizontal="left" vertical="center" wrapText="1"/>
      <protection locked="0"/>
    </xf>
    <xf numFmtId="0" fontId="4" fillId="0" borderId="0" xfId="0" applyFont="1" applyBorder="1" applyAlignment="1">
      <alignment horizontal="left" vertical="center" wrapText="1"/>
    </xf>
    <xf numFmtId="0" fontId="4" fillId="0" borderId="0" xfId="0" applyFont="1" applyBorder="1" applyAlignment="1" applyProtection="1">
      <alignment horizontal="left" vertical="center" wrapText="1"/>
      <protection locked="0"/>
    </xf>
    <xf numFmtId="0" fontId="4" fillId="0" borderId="0" xfId="0" applyFont="1" applyAlignment="1" applyProtection="1">
      <alignment horizontal="right" vertical="center"/>
      <protection locked="0"/>
    </xf>
    <xf numFmtId="0" fontId="4" fillId="0" borderId="9" xfId="0" applyFont="1" applyBorder="1" applyAlignment="1">
      <alignment horizontal="left" vertical="center" wrapText="1"/>
    </xf>
    <xf numFmtId="0" fontId="2" fillId="0" borderId="0" xfId="0" applyFont="1" applyAlignment="1"/>
    <xf numFmtId="0" fontId="2" fillId="0" borderId="0" xfId="0" applyFont="1" applyAlignment="1" applyProtection="1">
      <alignment horizontal="right" vertical="center"/>
      <protection locked="0"/>
    </xf>
    <xf numFmtId="0" fontId="5" fillId="0" borderId="0" xfId="0" applyAlignment="1">
      <alignment horizontal="right"/>
    </xf>
    <xf numFmtId="0" fontId="4" fillId="0" borderId="0" xfId="0" applyFont="1" applyAlignment="1">
      <alignment horizontal="left" vertical="center" wrapText="1"/>
    </xf>
    <xf numFmtId="0" fontId="5" fillId="0" borderId="0" xfId="0" applyAlignment="1">
      <alignment wrapText="1"/>
    </xf>
    <xf numFmtId="0" fontId="5" fillId="0" borderId="1" xfId="0" applyBorder="1" applyAlignment="1">
      <alignment horizontal="center" vertical="center"/>
    </xf>
    <xf numFmtId="0" fontId="5" fillId="0" borderId="4" xfId="0" applyBorder="1" applyAlignment="1" applyProtection="1">
      <alignment horizontal="center" vertical="center"/>
      <protection locked="0"/>
    </xf>
    <xf numFmtId="0" fontId="5" fillId="0" borderId="2" xfId="0" applyBorder="1" applyAlignment="1" applyProtection="1">
      <alignment horizontal="center" vertical="center"/>
      <protection locked="0"/>
    </xf>
    <xf numFmtId="0" fontId="5" fillId="0" borderId="3" xfId="0" applyBorder="1" applyAlignment="1" applyProtection="1">
      <alignment horizontal="center" vertical="center"/>
      <protection locked="0"/>
    </xf>
    <xf numFmtId="0" fontId="5" fillId="0" borderId="6" xfId="0" applyBorder="1" applyAlignment="1">
      <alignment horizontal="center" vertical="center"/>
    </xf>
    <xf numFmtId="0" fontId="5" fillId="0" borderId="5" xfId="0" applyBorder="1" applyAlignment="1">
      <alignment horizontal="center" vertical="center"/>
    </xf>
    <xf numFmtId="0" fontId="5" fillId="0" borderId="10" xfId="0" applyBorder="1" applyAlignment="1" applyProtection="1">
      <alignment horizontal="center" vertical="center" wrapText="1"/>
      <protection locked="0"/>
    </xf>
    <xf numFmtId="0" fontId="5" fillId="0" borderId="6" xfId="0" applyBorder="1" applyAlignment="1" applyProtection="1">
      <alignment horizontal="center" vertical="center"/>
      <protection locked="0"/>
    </xf>
    <xf numFmtId="0" fontId="5" fillId="0" borderId="11" xfId="0" applyBorder="1" applyAlignment="1" applyProtection="1">
      <alignment horizontal="center" vertical="center"/>
      <protection locked="0"/>
    </xf>
    <xf numFmtId="3" fontId="5" fillId="0" borderId="7" xfId="0" applyNumberFormat="1" applyBorder="1" applyAlignment="1">
      <alignment horizontal="center" vertical="center"/>
    </xf>
    <xf numFmtId="3" fontId="5" fillId="0" borderId="2" xfId="0" applyNumberFormat="1" applyBorder="1" applyAlignment="1" applyProtection="1">
      <alignment horizontal="center" vertical="center"/>
      <protection locked="0"/>
    </xf>
    <xf numFmtId="3" fontId="5" fillId="0" borderId="6" xfId="0" applyNumberFormat="1" applyBorder="1" applyAlignment="1">
      <alignment horizontal="center" vertical="center"/>
    </xf>
    <xf numFmtId="3" fontId="5" fillId="0" borderId="11" xfId="0" applyNumberFormat="1" applyBorder="1" applyAlignment="1" applyProtection="1">
      <alignment horizontal="center" vertical="center"/>
      <protection locked="0"/>
    </xf>
    <xf numFmtId="3" fontId="5" fillId="0" borderId="11" xfId="0" applyNumberFormat="1" applyBorder="1" applyAlignment="1">
      <alignment horizontal="center" vertical="center"/>
    </xf>
    <xf numFmtId="4" fontId="4" fillId="0" borderId="7" xfId="0" applyNumberFormat="1" applyFont="1" applyBorder="1" applyAlignment="1" applyProtection="1">
      <alignment horizontal="right" vertical="center"/>
      <protection locked="0"/>
    </xf>
    <xf numFmtId="4" fontId="4" fillId="0" borderId="2" xfId="0" applyNumberFormat="1" applyFont="1" applyBorder="1" applyAlignment="1" applyProtection="1">
      <alignment horizontal="right" vertical="center"/>
      <protection locked="0"/>
    </xf>
    <xf numFmtId="0" fontId="4" fillId="0" borderId="6" xfId="0" applyFont="1" applyBorder="1" applyAlignment="1" applyProtection="1">
      <alignment horizontal="right" vertical="center"/>
      <protection locked="0"/>
    </xf>
    <xf numFmtId="0" fontId="4" fillId="0" borderId="11" xfId="0" applyFont="1" applyBorder="1" applyAlignment="1" applyProtection="1">
      <alignment horizontal="right" vertical="center"/>
      <protection locked="0"/>
    </xf>
    <xf numFmtId="0" fontId="4" fillId="0" borderId="7" xfId="0" applyFont="1" applyBorder="1" applyProtection="1">
      <alignment vertical="top"/>
      <protection locked="0"/>
    </xf>
    <xf numFmtId="0" fontId="2" fillId="0" borderId="0" xfId="0" applyFont="1" applyAlignment="1">
      <alignment horizontal="right" vertical="center"/>
    </xf>
    <xf numFmtId="0" fontId="2" fillId="0" borderId="0" xfId="0" applyFont="1" applyAlignment="1">
      <alignment horizontal="right"/>
    </xf>
    <xf numFmtId="0" fontId="2" fillId="0" borderId="0" xfId="0" applyFont="1" applyAlignment="1">
      <alignment horizontal="right" wrapText="1"/>
    </xf>
    <xf numFmtId="0" fontId="2" fillId="0" borderId="0" xfId="0" applyFont="1" applyBorder="1">
      <alignment vertical="top"/>
    </xf>
    <xf numFmtId="0" fontId="5" fillId="0" borderId="7" xfId="0" applyBorder="1" applyAlignment="1">
      <alignment vertical="center"/>
    </xf>
    <xf numFmtId="0" fontId="5" fillId="0" borderId="7" xfId="0" applyBorder="1" applyAlignment="1">
      <alignment vertical="center" wrapText="1"/>
    </xf>
    <xf numFmtId="0" fontId="5" fillId="0" borderId="3" xfId="0" applyBorder="1" applyAlignment="1">
      <alignment vertical="center"/>
    </xf>
    <xf numFmtId="0" fontId="5" fillId="0" borderId="0" xfId="0" applyFont="1" applyBorder="1">
      <alignment vertical="top"/>
    </xf>
    <xf numFmtId="0" fontId="2" fillId="0" borderId="0" xfId="0" applyFont="1" applyBorder="1" applyAlignment="1">
      <alignment horizontal="right" vertical="center"/>
    </xf>
    <xf numFmtId="0" fontId="2" fillId="0" borderId="0" xfId="0" applyFont="1" applyBorder="1" applyAlignment="1">
      <alignment horizontal="right"/>
    </xf>
    <xf numFmtId="0" fontId="4" fillId="0" borderId="0" xfId="0" applyFont="1" applyBorder="1" applyAlignment="1">
      <alignment horizontal="right" vertical="center"/>
    </xf>
    <xf numFmtId="0" fontId="6" fillId="0" borderId="0" xfId="0" applyFont="1" applyBorder="1" applyAlignment="1">
      <alignment horizontal="center" vertical="center" wrapText="1"/>
    </xf>
    <xf numFmtId="0" fontId="4" fillId="0" borderId="0" xfId="0" applyFont="1" applyBorder="1" applyAlignment="1">
      <alignment horizontal="left" vertical="center"/>
    </xf>
    <xf numFmtId="0" fontId="5" fillId="0" borderId="12" xfId="0" applyBorder="1" applyAlignment="1">
      <alignment horizontal="center" vertical="center" wrapText="1"/>
    </xf>
    <xf numFmtId="0" fontId="5" fillId="0" borderId="13" xfId="0" applyBorder="1" applyAlignment="1">
      <alignment horizontal="center" vertical="center" wrapText="1"/>
    </xf>
    <xf numFmtId="0" fontId="5" fillId="0" borderId="11" xfId="0" applyBorder="1" applyAlignment="1">
      <alignment horizontal="center" vertical="center" wrapText="1"/>
    </xf>
    <xf numFmtId="0" fontId="5" fillId="0" borderId="11" xfId="0" applyBorder="1" applyAlignment="1">
      <alignment horizontal="center" vertical="center"/>
    </xf>
    <xf numFmtId="0" fontId="4" fillId="0" borderId="6" xfId="0" applyFont="1" applyBorder="1" applyAlignment="1">
      <alignment horizontal="left" vertical="center" wrapText="1"/>
    </xf>
    <xf numFmtId="0" fontId="4" fillId="0" borderId="11" xfId="0" applyFont="1" applyBorder="1" applyAlignment="1">
      <alignment horizontal="left" vertical="center" wrapText="1"/>
    </xf>
    <xf numFmtId="0" fontId="4" fillId="0" borderId="11" xfId="0" applyFont="1" applyBorder="1" applyAlignment="1">
      <alignment horizontal="left" vertical="center"/>
    </xf>
    <xf numFmtId="0" fontId="4" fillId="0" borderId="11" xfId="0" applyFont="1" applyBorder="1" applyAlignment="1">
      <alignment horizontal="right" vertical="center"/>
    </xf>
    <xf numFmtId="0" fontId="4" fillId="0" borderId="6" xfId="0" applyFont="1" applyBorder="1" applyAlignment="1">
      <alignment horizontal="left" vertical="center" wrapText="1" indent="2"/>
    </xf>
    <xf numFmtId="0" fontId="4" fillId="0" borderId="14" xfId="0" applyFont="1" applyBorder="1" applyAlignment="1">
      <alignment horizontal="center" vertical="center"/>
    </xf>
    <xf numFmtId="0" fontId="4" fillId="0" borderId="15" xfId="0" applyFont="1" applyBorder="1" applyAlignment="1">
      <alignment horizontal="left" vertical="center"/>
    </xf>
    <xf numFmtId="0" fontId="4" fillId="0" borderId="0" xfId="0" applyFont="1" applyBorder="1" applyAlignment="1" applyProtection="1">
      <alignment horizontal="right" vertical="center"/>
      <protection locked="0"/>
    </xf>
    <xf numFmtId="0" fontId="3" fillId="0" borderId="0" xfId="0" applyFont="1" applyBorder="1" applyAlignment="1" applyProtection="1">
      <alignment horizontal="center" vertical="center"/>
      <protection locked="0"/>
    </xf>
    <xf numFmtId="0" fontId="4" fillId="0" borderId="0" xfId="0" applyFont="1" applyBorder="1" applyAlignment="1" applyProtection="1">
      <alignment horizontal="right"/>
      <protection locked="0"/>
    </xf>
    <xf numFmtId="0" fontId="5" fillId="0" borderId="3" xfId="0" applyBorder="1" applyAlignment="1" applyProtection="1">
      <alignment horizontal="center" vertical="center" wrapText="1"/>
      <protection locked="0"/>
    </xf>
    <xf numFmtId="0" fontId="5" fillId="0" borderId="13" xfId="0" applyBorder="1" applyAlignment="1" applyProtection="1">
      <alignment horizontal="center" vertical="center" wrapText="1"/>
      <protection locked="0"/>
    </xf>
    <xf numFmtId="0" fontId="5" fillId="0" borderId="15" xfId="0" applyBorder="1" applyAlignment="1">
      <alignment horizontal="center" vertical="center" wrapText="1"/>
    </xf>
    <xf numFmtId="0" fontId="5" fillId="0" borderId="15" xfId="0" applyBorder="1" applyAlignment="1" applyProtection="1">
      <alignment horizontal="center" vertical="center"/>
      <protection locked="0"/>
    </xf>
    <xf numFmtId="0" fontId="5" fillId="0" borderId="15" xfId="0" applyBorder="1" applyAlignment="1" applyProtection="1">
      <alignment horizontal="center" vertical="center" wrapText="1"/>
      <protection locked="0"/>
    </xf>
    <xf numFmtId="0" fontId="5" fillId="0" borderId="11" xfId="0" applyBorder="1" applyAlignment="1" applyProtection="1">
      <alignment horizontal="center" vertical="center" wrapText="1"/>
      <protection locked="0"/>
    </xf>
    <xf numFmtId="0" fontId="4" fillId="0" borderId="0" xfId="0" applyFont="1" applyBorder="1" applyAlignment="1">
      <alignment horizontal="right"/>
    </xf>
    <xf numFmtId="0" fontId="7" fillId="0" borderId="0" xfId="0" applyFont="1" applyAlignment="1" applyProtection="1">
      <alignment horizontal="right"/>
      <protection locked="0"/>
    </xf>
    <xf numFmtId="49" fontId="7" fillId="0" borderId="0" xfId="0" applyNumberFormat="1" applyFont="1" applyAlignment="1" applyProtection="1">
      <protection locked="0"/>
    </xf>
    <xf numFmtId="0" fontId="4" fillId="0" borderId="0" xfId="0" applyFont="1" applyAlignment="1">
      <alignment horizontal="right"/>
    </xf>
    <xf numFmtId="0" fontId="8" fillId="0" borderId="0" xfId="0" applyFont="1" applyAlignment="1" applyProtection="1">
      <alignment horizontal="center" vertical="center" wrapText="1"/>
      <protection locked="0"/>
    </xf>
    <xf numFmtId="0" fontId="8" fillId="0" borderId="0" xfId="0" applyFont="1" applyAlignment="1" applyProtection="1">
      <alignment horizontal="center" vertical="center"/>
      <protection locked="0"/>
    </xf>
    <xf numFmtId="0" fontId="8" fillId="0" borderId="0" xfId="0" applyFont="1" applyAlignment="1">
      <alignment horizontal="center" vertical="center"/>
    </xf>
    <xf numFmtId="0" fontId="9" fillId="0" borderId="0" xfId="0" applyFont="1" applyAlignment="1" applyProtection="1">
      <alignment horizontal="left" vertical="center"/>
      <protection locked="0"/>
    </xf>
    <xf numFmtId="0" fontId="10" fillId="0" borderId="0" xfId="0" applyFont="1" applyAlignment="1" applyProtection="1">
      <alignment horizontal="right"/>
      <protection locked="0"/>
    </xf>
    <xf numFmtId="0" fontId="5" fillId="0" borderId="1" xfId="0" applyBorder="1" applyAlignment="1" applyProtection="1">
      <alignment horizontal="center" vertical="center"/>
      <protection locked="0"/>
    </xf>
    <xf numFmtId="49" fontId="5" fillId="0" borderId="1" xfId="0" applyNumberFormat="1" applyBorder="1" applyAlignment="1" applyProtection="1">
      <alignment horizontal="center" vertical="center" wrapText="1"/>
      <protection locked="0"/>
    </xf>
    <xf numFmtId="0" fontId="5" fillId="0" borderId="5" xfId="0" applyBorder="1" applyAlignment="1" applyProtection="1">
      <alignment horizontal="center" vertical="center"/>
      <protection locked="0"/>
    </xf>
    <xf numFmtId="49" fontId="5" fillId="0" borderId="5" xfId="0" applyNumberFormat="1" applyBorder="1" applyAlignment="1" applyProtection="1">
      <alignment horizontal="center" vertical="center" wrapText="1"/>
      <protection locked="0"/>
    </xf>
    <xf numFmtId="49"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wrapText="1"/>
      <protection locked="0"/>
    </xf>
    <xf numFmtId="4" fontId="4" fillId="0" borderId="7" xfId="0" applyNumberFormat="1" applyFont="1" applyBorder="1" applyAlignment="1">
      <alignment horizontal="right" vertical="center"/>
    </xf>
    <xf numFmtId="4" fontId="4" fillId="0" borderId="7" xfId="0" applyNumberFormat="1" applyFont="1" applyBorder="1" applyAlignment="1">
      <alignment horizontal="right" vertical="center" wrapText="1"/>
    </xf>
    <xf numFmtId="0" fontId="2" fillId="0" borderId="3" xfId="0" applyFont="1" applyBorder="1" applyAlignment="1" applyProtection="1">
      <alignment horizontal="center" vertical="center"/>
      <protection locked="0"/>
    </xf>
    <xf numFmtId="0" fontId="2" fillId="0" borderId="4" xfId="0" applyFont="1" applyBorder="1" applyAlignment="1" applyProtection="1">
      <alignment horizontal="center" vertical="center"/>
      <protection locked="0"/>
    </xf>
    <xf numFmtId="0" fontId="9" fillId="0" borderId="0" xfId="0" applyFont="1" applyBorder="1" applyAlignment="1" applyProtection="1">
      <alignment horizontal="left" vertical="center"/>
      <protection locked="0"/>
    </xf>
    <xf numFmtId="4" fontId="9" fillId="0" borderId="0" xfId="0" applyNumberFormat="1" applyFont="1" applyBorder="1" applyAlignment="1" applyProtection="1">
      <alignment horizontal="left" vertical="center"/>
      <protection locked="0"/>
    </xf>
    <xf numFmtId="4" fontId="9" fillId="0" borderId="0" xfId="0" applyNumberFormat="1" applyFont="1" applyBorder="1" applyAlignment="1" applyProtection="1">
      <alignment horizontal="left" vertical="center" wrapText="1"/>
      <protection locked="0"/>
    </xf>
    <xf numFmtId="49" fontId="11" fillId="0" borderId="0" xfId="53" applyFont="1" applyBorder="1">
      <alignment horizontal="left" vertical="center" wrapText="1"/>
    </xf>
    <xf numFmtId="49" fontId="12" fillId="0" borderId="0" xfId="53" applyFont="1" applyBorder="1" applyAlignment="1">
      <alignment horizontal="center" vertical="center" wrapText="1"/>
    </xf>
    <xf numFmtId="49" fontId="11" fillId="0" borderId="7" xfId="53" applyFont="1" applyAlignment="1">
      <alignment horizontal="center" vertical="center" wrapText="1"/>
    </xf>
    <xf numFmtId="49" fontId="11" fillId="0" borderId="7" xfId="53" applyFont="1">
      <alignment horizontal="left" vertical="center" wrapText="1"/>
    </xf>
    <xf numFmtId="49" fontId="11" fillId="0" borderId="0" xfId="53" applyFont="1" applyBorder="1" applyAlignment="1">
      <alignment horizontal="right" vertical="center" wrapText="1"/>
    </xf>
    <xf numFmtId="49" fontId="11" fillId="0" borderId="0" xfId="0" applyNumberFormat="1" applyFont="1" applyBorder="1" applyAlignment="1">
      <alignment horizontal="right" vertical="center" wrapText="1"/>
    </xf>
    <xf numFmtId="49" fontId="11" fillId="0" borderId="0" xfId="0" applyNumberFormat="1" applyFont="1" applyBorder="1" applyAlignment="1">
      <alignment horizontal="left" vertical="center" wrapText="1"/>
    </xf>
    <xf numFmtId="49" fontId="11" fillId="0" borderId="0" xfId="0" applyNumberFormat="1" applyFont="1" applyBorder="1" applyAlignment="1">
      <alignment horizontal="center" vertical="center" wrapText="1"/>
    </xf>
    <xf numFmtId="49" fontId="11" fillId="0" borderId="7" xfId="0" applyNumberFormat="1" applyFont="1" applyBorder="1" applyAlignment="1">
      <alignment horizontal="center" vertical="center" wrapText="1"/>
    </xf>
    <xf numFmtId="49" fontId="4" fillId="0" borderId="7" xfId="53" applyFont="1">
      <alignment horizontal="left" vertical="center" wrapText="1"/>
    </xf>
    <xf numFmtId="179" fontId="4" fillId="0" borderId="7" xfId="54" applyFont="1">
      <alignment horizontal="right" vertical="center"/>
    </xf>
    <xf numFmtId="49" fontId="4" fillId="0" borderId="7" xfId="53" applyFont="1" applyAlignment="1">
      <alignment horizontal="center" vertical="center" wrapText="1"/>
    </xf>
    <xf numFmtId="0" fontId="13" fillId="0" borderId="0" xfId="0" applyBorder="1">
      <alignment vertical="top"/>
    </xf>
    <xf numFmtId="0" fontId="12" fillId="0" borderId="0" xfId="0" applyFont="1" applyBorder="1" applyAlignment="1">
      <alignment horizontal="center" vertical="center"/>
    </xf>
    <xf numFmtId="0" fontId="13" fillId="0" borderId="7" xfId="0" applyBorder="1" applyAlignment="1">
      <alignment horizontal="center" vertical="center" wrapText="1"/>
    </xf>
    <xf numFmtId="0" fontId="13" fillId="0" borderId="0" xfId="0" applyBorder="1" applyAlignment="1">
      <alignment horizontal="right" vertical="center"/>
    </xf>
    <xf numFmtId="0" fontId="13" fillId="0" borderId="7" xfId="0" applyBorder="1" applyAlignment="1">
      <alignment horizontal="center" vertical="center"/>
    </xf>
    <xf numFmtId="0" fontId="2" fillId="0" borderId="0" xfId="0" applyFont="1" applyBorder="1" applyAlignment="1">
      <alignment horizontal="center" wrapText="1"/>
    </xf>
    <xf numFmtId="0" fontId="2" fillId="0" borderId="0" xfId="0" applyFont="1" applyBorder="1" applyAlignment="1">
      <alignment wrapText="1"/>
    </xf>
    <xf numFmtId="0" fontId="2" fillId="0" borderId="0" xfId="0" applyFont="1" applyBorder="1" applyAlignment="1">
      <alignment horizontal="right" wrapText="1"/>
    </xf>
    <xf numFmtId="0" fontId="14" fillId="0" borderId="0" xfId="0" applyFont="1" applyBorder="1" applyAlignment="1">
      <alignment horizontal="center" vertical="center" wrapText="1"/>
    </xf>
    <xf numFmtId="0" fontId="5" fillId="0" borderId="0" xfId="0" applyBorder="1" applyAlignment="1">
      <alignment horizontal="left" wrapText="1"/>
    </xf>
    <xf numFmtId="0" fontId="15" fillId="0" borderId="7" xfId="0" applyFont="1" applyBorder="1" applyAlignment="1">
      <alignment horizontal="center" vertical="center" wrapText="1"/>
    </xf>
    <xf numFmtId="0" fontId="15" fillId="0" borderId="2" xfId="0" applyFont="1" applyBorder="1" applyAlignment="1">
      <alignment horizontal="center" vertical="center" wrapText="1"/>
    </xf>
    <xf numFmtId="4" fontId="15" fillId="0" borderId="7" xfId="0" applyNumberFormat="1" applyFont="1" applyBorder="1" applyAlignment="1">
      <alignment vertical="center"/>
    </xf>
    <xf numFmtId="4" fontId="15" fillId="0" borderId="2" xfId="0" applyNumberFormat="1" applyFont="1" applyBorder="1" applyAlignment="1">
      <alignment vertical="center"/>
    </xf>
    <xf numFmtId="49" fontId="12" fillId="0" borderId="0" xfId="0" applyNumberFormat="1" applyFont="1" applyBorder="1" applyAlignment="1">
      <alignment horizontal="center" vertical="center" wrapText="1"/>
    </xf>
    <xf numFmtId="49" fontId="13" fillId="0" borderId="0" xfId="0" applyNumberFormat="1" applyBorder="1" applyAlignment="1">
      <alignment horizontal="left" vertical="center" wrapText="1"/>
    </xf>
    <xf numFmtId="49" fontId="16" fillId="0" borderId="7" xfId="53" applyFont="1" applyAlignment="1">
      <alignment horizontal="center" vertical="center" wrapText="1"/>
    </xf>
    <xf numFmtId="49" fontId="16" fillId="0" borderId="7" xfId="53" applyFont="1">
      <alignment horizontal="left" vertical="center" wrapText="1"/>
    </xf>
    <xf numFmtId="179" fontId="16" fillId="0" borderId="7" xfId="54" applyFont="1">
      <alignment horizontal="right" vertical="center"/>
    </xf>
    <xf numFmtId="49" fontId="16" fillId="0" borderId="7" xfId="53" applyFont="1" applyAlignment="1">
      <alignment horizontal="left" vertical="center" wrapText="1" indent="1"/>
    </xf>
    <xf numFmtId="49" fontId="16" fillId="0" borderId="7" xfId="53" applyFont="1" applyAlignment="1">
      <alignment horizontal="left" vertical="center" wrapText="1" indent="2"/>
    </xf>
    <xf numFmtId="0" fontId="2" fillId="0" borderId="0" xfId="0" applyFont="1" applyBorder="1" applyAlignment="1">
      <alignment vertical="center"/>
    </xf>
    <xf numFmtId="0" fontId="17" fillId="0" borderId="0" xfId="0" applyFont="1" applyBorder="1" applyAlignment="1">
      <alignment horizontal="center" vertical="center"/>
    </xf>
    <xf numFmtId="0" fontId="18" fillId="0" borderId="0" xfId="0" applyFont="1" applyBorder="1" applyAlignment="1">
      <alignment horizontal="center" vertical="center"/>
    </xf>
    <xf numFmtId="0" fontId="5" fillId="0" borderId="7" xfId="0" applyBorder="1" applyAlignment="1">
      <alignment horizontal="left" vertical="center"/>
    </xf>
    <xf numFmtId="0" fontId="5" fillId="0" borderId="7" xfId="0" applyBorder="1" applyAlignment="1" applyProtection="1">
      <alignment vertical="center"/>
      <protection locked="0"/>
    </xf>
    <xf numFmtId="0" fontId="2" fillId="0" borderId="6" xfId="0" applyFont="1" applyBorder="1" applyAlignment="1">
      <alignment vertical="center"/>
    </xf>
    <xf numFmtId="179" fontId="1" fillId="0" borderId="7" xfId="0" applyNumberFormat="1" applyFont="1" applyBorder="1" applyAlignment="1" applyProtection="1">
      <alignment horizontal="right" vertical="center"/>
      <protection locked="0"/>
    </xf>
    <xf numFmtId="0" fontId="19" fillId="0" borderId="7" xfId="0" applyFont="1" applyBorder="1" applyAlignment="1">
      <alignment horizontal="center" vertical="center"/>
    </xf>
    <xf numFmtId="0" fontId="4" fillId="0" borderId="0" xfId="53" applyNumberFormat="1" applyFont="1" applyBorder="1" applyAlignment="1">
      <alignment horizontal="left" vertical="center"/>
    </xf>
    <xf numFmtId="0" fontId="3" fillId="0" borderId="0" xfId="53" applyNumberFormat="1" applyFont="1" applyBorder="1" applyAlignment="1">
      <alignment horizontal="center" vertical="center"/>
    </xf>
    <xf numFmtId="0" fontId="4" fillId="0" borderId="7" xfId="53" applyNumberFormat="1" applyFont="1" applyAlignment="1">
      <alignment horizontal="center" vertical="center" wrapText="1"/>
    </xf>
    <xf numFmtId="0" fontId="4" fillId="0" borderId="7" xfId="0" applyFont="1" applyBorder="1" applyAlignment="1">
      <alignment horizontal="center" vertical="center"/>
    </xf>
    <xf numFmtId="0" fontId="4" fillId="0" borderId="7" xfId="53" applyNumberFormat="1" applyFont="1">
      <alignment horizontal="left" vertical="center" wrapText="1"/>
    </xf>
    <xf numFmtId="0" fontId="4" fillId="0" borderId="7" xfId="53" applyNumberFormat="1" applyFont="1" applyAlignment="1">
      <alignment horizontal="left" vertical="center" wrapText="1" indent="1"/>
    </xf>
    <xf numFmtId="0" fontId="4" fillId="0" borderId="7" xfId="53" applyNumberFormat="1" applyFont="1" applyAlignment="1">
      <alignment horizontal="left" vertical="center" wrapText="1" indent="2"/>
    </xf>
    <xf numFmtId="0" fontId="5" fillId="0" borderId="0" xfId="0" applyBorder="1" applyAlignment="1">
      <alignment vertical="center"/>
    </xf>
    <xf numFmtId="0" fontId="1" fillId="0" borderId="7" xfId="0" applyFont="1" applyBorder="1" applyAlignment="1">
      <alignment vertical="center" wrapText="1"/>
    </xf>
    <xf numFmtId="0" fontId="5" fillId="0" borderId="4" xfId="0" applyBorder="1" applyAlignment="1">
      <alignment vertical="center"/>
    </xf>
    <xf numFmtId="0" fontId="2" fillId="0" borderId="0" xfId="0" applyFont="1" applyAlignment="1">
      <alignment horizontal="center" vertical="center"/>
    </xf>
    <xf numFmtId="49" fontId="4" fillId="0" borderId="0" xfId="53" applyFont="1" applyBorder="1">
      <alignment horizontal="left" vertical="center" wrapText="1"/>
    </xf>
    <xf numFmtId="49" fontId="4" fillId="0" borderId="0" xfId="53" applyFont="1" applyBorder="1" applyAlignment="1">
      <alignment horizontal="right" vertical="center" wrapText="1"/>
    </xf>
    <xf numFmtId="49" fontId="3" fillId="0" borderId="0" xfId="0" applyNumberFormat="1" applyFont="1" applyBorder="1" applyAlignment="1">
      <alignment horizontal="center" vertical="center" wrapText="1"/>
    </xf>
    <xf numFmtId="49" fontId="4" fillId="0" borderId="0" xfId="53" applyFont="1" applyBorder="1" applyAlignment="1">
      <alignment horizontal="center" vertical="center" wrapText="1"/>
    </xf>
    <xf numFmtId="49" fontId="4" fillId="0" borderId="8" xfId="53" applyFont="1" applyBorder="1" applyAlignment="1">
      <alignment horizontal="center" vertical="center" wrapText="1"/>
    </xf>
  </cellXfs>
  <cellStyles count="57">
    <cellStyle name="常规" xfId="0" builtinId="0"/>
    <cellStyle name="货币[0]" xfId="1" builtinId="7"/>
    <cellStyle name="20% - 强调文字颜色 3" xfId="2" builtinId="38"/>
    <cellStyle name="输入" xfId="3" builtinId="20"/>
    <cellStyle name="货币" xfId="4" builtinId="4"/>
    <cellStyle name="千位分隔[0]" xfId="5" builtinId="6"/>
    <cellStyle name="DateTimeStyle" xf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DateStyle" xfId="13"/>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PercentStyle" xfId="35"/>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NumberStyle" xfId="52"/>
    <cellStyle name="TextStyle" xfId="53"/>
    <cellStyle name="MoneyStyle" xfId="54"/>
    <cellStyle name="TimeStyle" xfId="55"/>
    <cellStyle name="IntegralNumberStyle" xfId="56"/>
  </cellStyles>
  <tableStyles count="0" defaultTableStyle="TableStyleMedium2"/>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D36"/>
  <sheetViews>
    <sheetView showZeros="0" tabSelected="1" topLeftCell="A2" workbookViewId="0">
      <selection activeCell="B14" sqref="B14"/>
    </sheetView>
  </sheetViews>
  <sheetFormatPr defaultColWidth="10.2777777777778" defaultRowHeight="15" customHeight="1" outlineLevelCol="3"/>
  <cols>
    <col min="1" max="4" width="33.2777777777778" customWidth="1"/>
  </cols>
  <sheetData>
    <row r="1" ht="18.75" customHeight="1" spans="1:4">
      <c r="A1" s="198"/>
      <c r="B1" s="198"/>
      <c r="C1" s="198"/>
      <c r="D1" s="199" t="s">
        <v>0</v>
      </c>
    </row>
    <row r="2" ht="42" customHeight="1" spans="1:4">
      <c r="A2" s="200" t="str">
        <f>"2025"&amp;"年财务收支预算总表"</f>
        <v>2025年财务收支预算总表</v>
      </c>
      <c r="B2" s="200"/>
      <c r="C2" s="200"/>
      <c r="D2" s="200"/>
    </row>
    <row r="3" ht="18.75" customHeight="1" spans="1:4">
      <c r="A3" s="198" t="s">
        <v>1</v>
      </c>
      <c r="B3" s="198"/>
      <c r="C3" s="201"/>
      <c r="D3" s="199" t="s">
        <v>2</v>
      </c>
    </row>
    <row r="4" ht="18.75" customHeight="1" spans="1:4">
      <c r="A4" s="202" t="s">
        <v>3</v>
      </c>
      <c r="B4" s="202"/>
      <c r="C4" s="202" t="s">
        <v>4</v>
      </c>
      <c r="D4" s="202"/>
    </row>
    <row r="5" ht="18.75" customHeight="1" spans="1:4">
      <c r="A5" s="157" t="s">
        <v>5</v>
      </c>
      <c r="B5" s="157" t="s">
        <v>6</v>
      </c>
      <c r="C5" s="157" t="s">
        <v>7</v>
      </c>
      <c r="D5" s="157" t="s">
        <v>6</v>
      </c>
    </row>
    <row r="6" ht="18.75" customHeight="1" spans="1:4">
      <c r="A6" s="155" t="s">
        <v>8</v>
      </c>
      <c r="B6" s="156">
        <v>17733201.03</v>
      </c>
      <c r="C6" s="155" t="str">
        <f>"一"&amp;"、"&amp;"一般公共服务支出"</f>
        <v>一、一般公共服务支出</v>
      </c>
      <c r="D6" s="156">
        <v>11047005.89</v>
      </c>
    </row>
    <row r="7" ht="18.75" customHeight="1" spans="1:4">
      <c r="A7" s="155" t="s">
        <v>9</v>
      </c>
      <c r="B7" s="156"/>
      <c r="C7" s="155" t="str">
        <f>"二"&amp;"、"&amp;"公共安全支出"</f>
        <v>二、公共安全支出</v>
      </c>
      <c r="D7" s="156">
        <v>30000</v>
      </c>
    </row>
    <row r="8" ht="18.75" customHeight="1" spans="1:4">
      <c r="A8" s="155" t="s">
        <v>10</v>
      </c>
      <c r="B8" s="156"/>
      <c r="C8" s="155" t="str">
        <f>"三"&amp;"、"&amp;"社会保障和就业支出"</f>
        <v>三、社会保障和就业支出</v>
      </c>
      <c r="D8" s="156">
        <v>1562079.4</v>
      </c>
    </row>
    <row r="9" ht="18.75" customHeight="1" spans="1:4">
      <c r="A9" s="155" t="s">
        <v>11</v>
      </c>
      <c r="B9" s="156"/>
      <c r="C9" s="155" t="str">
        <f>"四"&amp;"、"&amp;"卫生健康支出"</f>
        <v>四、卫生健康支出</v>
      </c>
      <c r="D9" s="156">
        <v>613393.58</v>
      </c>
    </row>
    <row r="10" ht="18.75" customHeight="1" spans="1:4">
      <c r="A10" s="155" t="s">
        <v>12</v>
      </c>
      <c r="B10" s="156"/>
      <c r="C10" s="155" t="str">
        <f>"五"&amp;"、"&amp;"农林水支出"</f>
        <v>五、农林水支出</v>
      </c>
      <c r="D10" s="156">
        <v>3512936.48</v>
      </c>
    </row>
    <row r="11" ht="18.75" customHeight="1" spans="1:4">
      <c r="A11" s="155" t="s">
        <v>13</v>
      </c>
      <c r="B11" s="156"/>
      <c r="C11" s="155" t="str">
        <f>"六"&amp;"、"&amp;"交通运输支出"</f>
        <v>六、交通运输支出</v>
      </c>
      <c r="D11" s="156">
        <v>155810</v>
      </c>
    </row>
    <row r="12" ht="18.75" customHeight="1" spans="1:4">
      <c r="A12" s="155" t="s">
        <v>14</v>
      </c>
      <c r="B12" s="156"/>
      <c r="C12" s="155" t="str">
        <f>"七"&amp;"、"&amp;"住房保障支出"</f>
        <v>七、住房保障支出</v>
      </c>
      <c r="D12" s="156">
        <v>811975.68</v>
      </c>
    </row>
    <row r="13" ht="18.75" customHeight="1" spans="1:4">
      <c r="A13" s="155" t="s">
        <v>15</v>
      </c>
      <c r="B13" s="156"/>
      <c r="C13" s="155"/>
      <c r="D13" s="156"/>
    </row>
    <row r="14" ht="18.75" customHeight="1" spans="1:4">
      <c r="A14" s="155" t="s">
        <v>16</v>
      </c>
      <c r="B14" s="156"/>
      <c r="C14" s="155"/>
      <c r="D14" s="156"/>
    </row>
    <row r="15" ht="18.75" customHeight="1" spans="1:4">
      <c r="A15" s="155" t="s">
        <v>17</v>
      </c>
      <c r="B15" s="156"/>
      <c r="C15" s="155"/>
      <c r="D15" s="156"/>
    </row>
    <row r="16" ht="18.75" customHeight="1" spans="1:4">
      <c r="A16" s="155"/>
      <c r="B16" s="156"/>
      <c r="C16" s="155"/>
      <c r="D16" s="156"/>
    </row>
    <row r="17" ht="18.75" customHeight="1" spans="1:4">
      <c r="A17" s="155"/>
      <c r="B17" s="156"/>
      <c r="C17" s="155"/>
      <c r="D17" s="156"/>
    </row>
    <row r="18" ht="18.75" customHeight="1" spans="1:4">
      <c r="A18" s="155"/>
      <c r="B18" s="156"/>
      <c r="C18" s="155"/>
      <c r="D18" s="156"/>
    </row>
    <row r="19" ht="18.75" customHeight="1" spans="1:4">
      <c r="A19" s="155"/>
      <c r="B19" s="156"/>
      <c r="C19" s="155"/>
      <c r="D19" s="156"/>
    </row>
    <row r="20" ht="18.75" customHeight="1" spans="1:4">
      <c r="A20" s="155"/>
      <c r="B20" s="156"/>
      <c r="C20" s="155"/>
      <c r="D20" s="156"/>
    </row>
    <row r="21" ht="18.75" customHeight="1" spans="1:4">
      <c r="A21" s="155"/>
      <c r="B21" s="156"/>
      <c r="C21" s="155"/>
      <c r="D21" s="156"/>
    </row>
    <row r="22" ht="18.75" customHeight="1" spans="1:4">
      <c r="A22" s="155"/>
      <c r="B22" s="156"/>
      <c r="C22" s="155"/>
      <c r="D22" s="156"/>
    </row>
    <row r="23" ht="18.75" customHeight="1" spans="1:4">
      <c r="A23" s="155"/>
      <c r="B23" s="156"/>
      <c r="C23" s="155"/>
      <c r="D23" s="156"/>
    </row>
    <row r="24" ht="18.75" customHeight="1" spans="1:4">
      <c r="A24" s="155"/>
      <c r="B24" s="156"/>
      <c r="C24" s="155"/>
      <c r="D24" s="156"/>
    </row>
    <row r="25" ht="18.75" customHeight="1" spans="1:4">
      <c r="A25" s="155"/>
      <c r="B25" s="156"/>
      <c r="C25" s="155"/>
      <c r="D25" s="156"/>
    </row>
    <row r="26" ht="18.75" customHeight="1" spans="1:4">
      <c r="A26" s="155"/>
      <c r="B26" s="156"/>
      <c r="C26" s="155"/>
      <c r="D26" s="156"/>
    </row>
    <row r="27" ht="18.75" customHeight="1" spans="1:4">
      <c r="A27" s="155"/>
      <c r="B27" s="156"/>
      <c r="C27" s="155"/>
      <c r="D27" s="156"/>
    </row>
    <row r="28" ht="18.75" customHeight="1" spans="1:4">
      <c r="A28" s="155"/>
      <c r="B28" s="156"/>
      <c r="C28" s="155"/>
      <c r="D28" s="156"/>
    </row>
    <row r="29" ht="18.75" customHeight="1" spans="1:4">
      <c r="A29" s="155"/>
      <c r="B29" s="156"/>
      <c r="C29" s="155"/>
      <c r="D29" s="156"/>
    </row>
    <row r="30" ht="18.75" customHeight="1" spans="1:4">
      <c r="A30" s="155"/>
      <c r="B30" s="156"/>
      <c r="C30" s="155"/>
      <c r="D30" s="156"/>
    </row>
    <row r="31" ht="18.75" customHeight="1" spans="1:4">
      <c r="A31" s="155"/>
      <c r="B31" s="156"/>
      <c r="C31" s="155"/>
      <c r="D31" s="156"/>
    </row>
    <row r="32" ht="18.75" customHeight="1" spans="1:4">
      <c r="A32" s="155" t="s">
        <v>18</v>
      </c>
      <c r="B32" s="156">
        <v>17733201.03</v>
      </c>
      <c r="C32" s="155" t="s">
        <v>19</v>
      </c>
      <c r="D32" s="156">
        <v>17733201.03</v>
      </c>
    </row>
    <row r="33" ht="18.75" customHeight="1" spans="1:4">
      <c r="A33" s="155" t="s">
        <v>20</v>
      </c>
      <c r="B33" s="156"/>
      <c r="C33" s="155" t="s">
        <v>21</v>
      </c>
      <c r="D33" s="156"/>
    </row>
    <row r="34" ht="18.75" customHeight="1" spans="1:4">
      <c r="A34" s="155" t="s">
        <v>22</v>
      </c>
      <c r="B34" s="156"/>
      <c r="C34" s="155" t="s">
        <v>22</v>
      </c>
      <c r="D34" s="156"/>
    </row>
    <row r="35" ht="18.75" customHeight="1" spans="1:4">
      <c r="A35" s="155" t="s">
        <v>23</v>
      </c>
      <c r="B35" s="156"/>
      <c r="C35" s="155" t="s">
        <v>24</v>
      </c>
      <c r="D35" s="156"/>
    </row>
    <row r="36" ht="18.75" customHeight="1" spans="1:4">
      <c r="A36" s="155" t="s">
        <v>25</v>
      </c>
      <c r="B36" s="156">
        <v>17733201.03</v>
      </c>
      <c r="C36" s="155" t="s">
        <v>26</v>
      </c>
      <c r="D36" s="156">
        <v>17733201.03</v>
      </c>
    </row>
  </sheetData>
  <mergeCells count="4">
    <mergeCell ref="A2:D2"/>
    <mergeCell ref="A3:B3"/>
    <mergeCell ref="A4:B4"/>
    <mergeCell ref="C4:D4"/>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F10"/>
  <sheetViews>
    <sheetView showZeros="0" workbookViewId="0">
      <selection activeCell="C16" sqref="C16"/>
    </sheetView>
  </sheetViews>
  <sheetFormatPr defaultColWidth="9.14814814814815" defaultRowHeight="14.25" customHeight="1" outlineLevelCol="5"/>
  <cols>
    <col min="1" max="6" width="23.0462962962963" customWidth="1"/>
  </cols>
  <sheetData>
    <row r="1" ht="12" customHeight="1" spans="1:6">
      <c r="A1" s="125">
        <v>1</v>
      </c>
      <c r="B1" s="126">
        <v>0</v>
      </c>
      <c r="C1" s="125">
        <v>1</v>
      </c>
      <c r="D1" s="92"/>
      <c r="E1" s="92"/>
      <c r="F1" s="127" t="s">
        <v>1052</v>
      </c>
    </row>
    <row r="2" ht="26.25" customHeight="1" spans="1:6">
      <c r="A2" s="128" t="str">
        <f>"2025"&amp;"年政府性基金预算支出预算表"</f>
        <v>2025年政府性基金预算支出预算表</v>
      </c>
      <c r="B2" s="128" t="s">
        <v>1053</v>
      </c>
      <c r="C2" s="129"/>
      <c r="D2" s="130"/>
      <c r="E2" s="130"/>
      <c r="F2" s="130"/>
    </row>
    <row r="3" ht="13.5" customHeight="1" spans="1:6">
      <c r="A3" s="131" t="s">
        <v>1</v>
      </c>
      <c r="B3" s="131" t="s">
        <v>1054</v>
      </c>
      <c r="C3" s="132"/>
      <c r="D3" s="92"/>
      <c r="E3" s="92"/>
      <c r="F3" s="127" t="s">
        <v>2</v>
      </c>
    </row>
    <row r="4" ht="19.5" customHeight="1" spans="1:6">
      <c r="A4" s="133" t="s">
        <v>267</v>
      </c>
      <c r="B4" s="134" t="s">
        <v>63</v>
      </c>
      <c r="C4" s="133" t="s">
        <v>64</v>
      </c>
      <c r="D4" s="12" t="s">
        <v>1055</v>
      </c>
      <c r="E4" s="13"/>
      <c r="F4" s="14"/>
    </row>
    <row r="5" ht="18.75" customHeight="1" spans="1:6">
      <c r="A5" s="135"/>
      <c r="B5" s="136"/>
      <c r="C5" s="135"/>
      <c r="D5" s="72" t="s">
        <v>31</v>
      </c>
      <c r="E5" s="12" t="s">
        <v>67</v>
      </c>
      <c r="F5" s="72" t="s">
        <v>68</v>
      </c>
    </row>
    <row r="6" ht="18.75" customHeight="1" spans="1:6">
      <c r="A6" s="58"/>
      <c r="B6" s="137"/>
      <c r="C6" s="58"/>
      <c r="D6" s="35"/>
      <c r="E6" s="35"/>
      <c r="F6" s="35"/>
    </row>
    <row r="7" ht="21" customHeight="1" spans="1:6">
      <c r="A7" s="22"/>
      <c r="B7" s="22"/>
      <c r="C7" s="22"/>
      <c r="D7" s="86"/>
      <c r="E7" s="138"/>
      <c r="F7" s="138"/>
    </row>
    <row r="8" ht="21" customHeight="1" spans="1:6">
      <c r="A8" s="22"/>
      <c r="B8" s="22"/>
      <c r="C8" s="22"/>
      <c r="D8" s="139"/>
      <c r="E8" s="140"/>
      <c r="F8" s="140"/>
    </row>
    <row r="9" ht="18.75" customHeight="1" spans="1:6">
      <c r="A9" s="141" t="s">
        <v>1056</v>
      </c>
      <c r="B9" s="141" t="s">
        <v>1056</v>
      </c>
      <c r="C9" s="142" t="s">
        <v>1056</v>
      </c>
      <c r="D9" s="86"/>
      <c r="E9" s="138"/>
      <c r="F9" s="138"/>
    </row>
    <row r="10" ht="18.75" customHeight="1" spans="1:6">
      <c r="A10" s="143" t="s">
        <v>1057</v>
      </c>
      <c r="B10" s="143"/>
      <c r="C10" s="143"/>
      <c r="D10" s="144"/>
      <c r="E10" s="145"/>
      <c r="F10" s="145"/>
    </row>
  </sheetData>
  <mergeCells count="8">
    <mergeCell ref="A2:F2"/>
    <mergeCell ref="A3:C3"/>
    <mergeCell ref="D4:F4"/>
    <mergeCell ref="A9:C9"/>
    <mergeCell ref="A10:F10"/>
    <mergeCell ref="A4:A5"/>
    <mergeCell ref="B4:B5"/>
    <mergeCell ref="C4:C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Q25"/>
  <sheetViews>
    <sheetView showZeros="0" workbookViewId="0">
      <selection activeCell="A10" sqref="$A10:$XFD10"/>
    </sheetView>
  </sheetViews>
  <sheetFormatPr defaultColWidth="9.14814814814815" defaultRowHeight="14.25" customHeight="1"/>
  <cols>
    <col min="1" max="1" width="16.3425925925926" customWidth="1"/>
    <col min="2" max="3" width="9.62962962962963" customWidth="1"/>
    <col min="4" max="4" width="3.62962962962963" customWidth="1"/>
    <col min="5" max="5" width="5.85185185185185" customWidth="1"/>
    <col min="6" max="6" width="11.2777777777778" customWidth="1"/>
    <col min="7" max="8" width="11.8425925925926" customWidth="1"/>
    <col min="9" max="9" width="10.2037037037037" customWidth="1"/>
    <col min="10" max="10" width="6.0462962962963" customWidth="1"/>
    <col min="11" max="11" width="9.76851851851852" customWidth="1"/>
    <col min="12" max="12" width="10.7685185185185" customWidth="1"/>
    <col min="13" max="15" width="10.7222222222222" customWidth="1"/>
    <col min="16" max="16" width="6.62962962962963" customWidth="1"/>
    <col min="17" max="17" width="11.4166666666667" customWidth="1"/>
  </cols>
  <sheetData>
    <row r="1" ht="13.5" customHeight="1" spans="1:17">
      <c r="A1" s="3"/>
      <c r="B1" s="3"/>
      <c r="C1" s="3"/>
      <c r="D1" s="3"/>
      <c r="E1" s="3"/>
      <c r="F1" s="3"/>
      <c r="G1" s="3"/>
      <c r="H1" s="3"/>
      <c r="I1" s="3"/>
      <c r="J1" s="3"/>
      <c r="K1" s="1"/>
      <c r="L1" s="1"/>
      <c r="M1" s="1"/>
      <c r="N1" s="1"/>
      <c r="O1" s="115"/>
      <c r="P1" s="115"/>
      <c r="Q1" s="101" t="s">
        <v>1058</v>
      </c>
    </row>
    <row r="2" ht="27.75" customHeight="1" spans="1:17">
      <c r="A2" s="102" t="str">
        <f>"2025"&amp;"年部门政府采购预算表"</f>
        <v>2025年部门政府采购预算表</v>
      </c>
      <c r="B2" s="29"/>
      <c r="C2" s="29"/>
      <c r="D2" s="29"/>
      <c r="E2" s="29"/>
      <c r="F2" s="29"/>
      <c r="G2" s="29"/>
      <c r="H2" s="29"/>
      <c r="I2" s="29"/>
      <c r="J2" s="29"/>
      <c r="K2" s="116"/>
      <c r="L2" s="29"/>
      <c r="M2" s="29"/>
      <c r="N2" s="29"/>
      <c r="O2" s="116"/>
      <c r="P2" s="116"/>
      <c r="Q2" s="29"/>
    </row>
    <row r="3" ht="18.75" customHeight="1" spans="1:17">
      <c r="A3" s="103" t="s">
        <v>1</v>
      </c>
      <c r="B3" s="32"/>
      <c r="C3" s="32"/>
      <c r="D3" s="32"/>
      <c r="E3" s="32"/>
      <c r="F3" s="32"/>
      <c r="G3" s="32"/>
      <c r="H3" s="32"/>
      <c r="I3" s="32"/>
      <c r="J3" s="32"/>
      <c r="K3" s="1"/>
      <c r="L3" s="1"/>
      <c r="M3" s="1"/>
      <c r="N3" s="1"/>
      <c r="O3" s="117"/>
      <c r="P3" s="117"/>
      <c r="Q3" s="124" t="s">
        <v>28</v>
      </c>
    </row>
    <row r="4" ht="15.75" customHeight="1" spans="1:17">
      <c r="A4" s="11" t="s">
        <v>1059</v>
      </c>
      <c r="B4" s="104" t="s">
        <v>1060</v>
      </c>
      <c r="C4" s="104" t="s">
        <v>1061</v>
      </c>
      <c r="D4" s="104" t="s">
        <v>1062</v>
      </c>
      <c r="E4" s="104" t="s">
        <v>1063</v>
      </c>
      <c r="F4" s="104" t="s">
        <v>1064</v>
      </c>
      <c r="G4" s="47" t="s">
        <v>274</v>
      </c>
      <c r="H4" s="47"/>
      <c r="I4" s="47"/>
      <c r="J4" s="47"/>
      <c r="K4" s="118"/>
      <c r="L4" s="47"/>
      <c r="M4" s="47"/>
      <c r="N4" s="47"/>
      <c r="O4" s="75"/>
      <c r="P4" s="118"/>
      <c r="Q4" s="48"/>
    </row>
    <row r="5" ht="17.25" customHeight="1" spans="1:17">
      <c r="A5" s="16"/>
      <c r="B5" s="105"/>
      <c r="C5" s="105"/>
      <c r="D5" s="105"/>
      <c r="E5" s="105"/>
      <c r="F5" s="105"/>
      <c r="G5" s="105" t="s">
        <v>31</v>
      </c>
      <c r="H5" s="105" t="s">
        <v>35</v>
      </c>
      <c r="I5" s="105" t="s">
        <v>1065</v>
      </c>
      <c r="J5" s="105" t="s">
        <v>1066</v>
      </c>
      <c r="K5" s="119" t="s">
        <v>1067</v>
      </c>
      <c r="L5" s="120" t="s">
        <v>1068</v>
      </c>
      <c r="M5" s="120"/>
      <c r="N5" s="120"/>
      <c r="O5" s="121"/>
      <c r="P5" s="122"/>
      <c r="Q5" s="106"/>
    </row>
    <row r="6" ht="54" customHeight="1" spans="1:17">
      <c r="A6" s="18"/>
      <c r="B6" s="106"/>
      <c r="C6" s="106"/>
      <c r="D6" s="106"/>
      <c r="E6" s="106"/>
      <c r="F6" s="106"/>
      <c r="G6" s="106"/>
      <c r="H6" s="106" t="s">
        <v>34</v>
      </c>
      <c r="I6" s="106"/>
      <c r="J6" s="106"/>
      <c r="K6" s="123"/>
      <c r="L6" s="106" t="s">
        <v>34</v>
      </c>
      <c r="M6" s="106" t="s">
        <v>41</v>
      </c>
      <c r="N6" s="106" t="s">
        <v>1069</v>
      </c>
      <c r="O6" s="33" t="s">
        <v>43</v>
      </c>
      <c r="P6" s="123" t="s">
        <v>44</v>
      </c>
      <c r="Q6" s="106" t="s">
        <v>45</v>
      </c>
    </row>
    <row r="7" ht="15" customHeight="1" spans="1:17">
      <c r="A7" s="76">
        <v>1</v>
      </c>
      <c r="B7" s="107">
        <v>2</v>
      </c>
      <c r="C7" s="107">
        <v>3</v>
      </c>
      <c r="D7" s="107">
        <v>4</v>
      </c>
      <c r="E7" s="107">
        <v>5</v>
      </c>
      <c r="F7" s="107">
        <v>6</v>
      </c>
      <c r="G7" s="80">
        <v>7</v>
      </c>
      <c r="H7" s="80">
        <v>8</v>
      </c>
      <c r="I7" s="80">
        <v>9</v>
      </c>
      <c r="J7" s="80">
        <v>10</v>
      </c>
      <c r="K7" s="80">
        <v>11</v>
      </c>
      <c r="L7" s="80">
        <v>12</v>
      </c>
      <c r="M7" s="80">
        <v>13</v>
      </c>
      <c r="N7" s="80">
        <v>14</v>
      </c>
      <c r="O7" s="80">
        <v>15</v>
      </c>
      <c r="P7" s="80">
        <v>16</v>
      </c>
      <c r="Q7" s="80">
        <v>17</v>
      </c>
    </row>
    <row r="8" ht="52.5" customHeight="1" spans="1:17">
      <c r="A8" s="108" t="s">
        <v>1070</v>
      </c>
      <c r="B8" s="109"/>
      <c r="C8" s="109"/>
      <c r="D8" s="110"/>
      <c r="E8" s="111"/>
      <c r="F8" s="23">
        <v>138500</v>
      </c>
      <c r="G8" s="23">
        <v>164600</v>
      </c>
      <c r="H8" s="23">
        <v>164600</v>
      </c>
      <c r="I8" s="23"/>
      <c r="J8" s="23"/>
      <c r="K8" s="23"/>
      <c r="L8" s="23"/>
      <c r="M8" s="23"/>
      <c r="N8" s="23"/>
      <c r="O8" s="23"/>
      <c r="P8" s="23"/>
      <c r="Q8" s="23"/>
    </row>
    <row r="9" ht="52.5" customHeight="1" spans="1:17">
      <c r="A9" s="112" t="s">
        <v>47</v>
      </c>
      <c r="B9" s="109"/>
      <c r="C9" s="109"/>
      <c r="D9" s="110"/>
      <c r="E9" s="111"/>
      <c r="F9" s="23"/>
      <c r="G9" s="23">
        <v>8550</v>
      </c>
      <c r="H9" s="23">
        <v>8550</v>
      </c>
      <c r="I9" s="23"/>
      <c r="J9" s="23"/>
      <c r="K9" s="23"/>
      <c r="L9" s="23"/>
      <c r="M9" s="23"/>
      <c r="N9" s="23"/>
      <c r="O9" s="23"/>
      <c r="P9" s="23"/>
      <c r="Q9" s="23"/>
    </row>
    <row r="10" ht="52.5" customHeight="1" spans="1:17">
      <c r="A10" s="108" t="str">
        <f t="shared" ref="A10:A24" si="0">"     "&amp;"公用经费安排的公车购置及运维费"</f>
        <v>     公用经费安排的公车购置及运维费</v>
      </c>
      <c r="B10" s="109" t="s">
        <v>1071</v>
      </c>
      <c r="C10" s="109" t="s">
        <v>1072</v>
      </c>
      <c r="D10" s="110" t="s">
        <v>598</v>
      </c>
      <c r="E10" s="111">
        <v>1</v>
      </c>
      <c r="F10" s="23"/>
      <c r="G10" s="23">
        <v>8550</v>
      </c>
      <c r="H10" s="23">
        <v>8550</v>
      </c>
      <c r="I10" s="23"/>
      <c r="J10" s="23"/>
      <c r="K10" s="23"/>
      <c r="L10" s="23"/>
      <c r="M10" s="23"/>
      <c r="N10" s="23"/>
      <c r="O10" s="23"/>
      <c r="P10" s="23"/>
      <c r="Q10" s="23"/>
    </row>
    <row r="11" ht="52.5" customHeight="1" spans="1:17">
      <c r="A11" s="112" t="s">
        <v>49</v>
      </c>
      <c r="B11" s="25"/>
      <c r="C11" s="25"/>
      <c r="D11" s="25"/>
      <c r="E11" s="25"/>
      <c r="F11" s="23">
        <v>138500</v>
      </c>
      <c r="G11" s="23">
        <v>147500</v>
      </c>
      <c r="H11" s="23">
        <v>147500</v>
      </c>
      <c r="I11" s="23"/>
      <c r="J11" s="23"/>
      <c r="K11" s="23"/>
      <c r="L11" s="23"/>
      <c r="M11" s="23"/>
      <c r="N11" s="23"/>
      <c r="O11" s="23"/>
      <c r="P11" s="23"/>
      <c r="Q11" s="23"/>
    </row>
    <row r="12" ht="52.5" customHeight="1" spans="1:17">
      <c r="A12" s="108" t="str">
        <f>"     "&amp;"人代会经费"</f>
        <v>     人代会经费</v>
      </c>
      <c r="B12" s="109" t="s">
        <v>1073</v>
      </c>
      <c r="C12" s="109" t="s">
        <v>1074</v>
      </c>
      <c r="D12" s="110" t="s">
        <v>701</v>
      </c>
      <c r="E12" s="111">
        <v>4000</v>
      </c>
      <c r="F12" s="23">
        <v>4000</v>
      </c>
      <c r="G12" s="23">
        <v>4000</v>
      </c>
      <c r="H12" s="23">
        <v>4000</v>
      </c>
      <c r="I12" s="23"/>
      <c r="J12" s="23"/>
      <c r="K12" s="23"/>
      <c r="L12" s="23"/>
      <c r="M12" s="23"/>
      <c r="N12" s="23"/>
      <c r="O12" s="23"/>
      <c r="P12" s="23"/>
      <c r="Q12" s="23"/>
    </row>
    <row r="13" ht="52.5" customHeight="1" spans="1:17">
      <c r="A13" s="108" t="str">
        <f>"     "&amp;"依法治乡工作经费"</f>
        <v>     依法治乡工作经费</v>
      </c>
      <c r="B13" s="109" t="s">
        <v>1071</v>
      </c>
      <c r="C13" s="109" t="s">
        <v>1072</v>
      </c>
      <c r="D13" s="110" t="s">
        <v>701</v>
      </c>
      <c r="E13" s="111">
        <v>1000</v>
      </c>
      <c r="F13" s="23"/>
      <c r="G13" s="23">
        <v>9000</v>
      </c>
      <c r="H13" s="23">
        <v>9000</v>
      </c>
      <c r="I13" s="23"/>
      <c r="J13" s="23"/>
      <c r="K13" s="23"/>
      <c r="L13" s="23"/>
      <c r="M13" s="23"/>
      <c r="N13" s="23"/>
      <c r="O13" s="23"/>
      <c r="P13" s="23"/>
      <c r="Q13" s="23"/>
    </row>
    <row r="14" ht="52.5" customHeight="1" spans="1:17">
      <c r="A14" s="108" t="str">
        <f>"     "&amp;"乡镇党校建设经费"</f>
        <v>     乡镇党校建设经费</v>
      </c>
      <c r="B14" s="109" t="s">
        <v>1073</v>
      </c>
      <c r="C14" s="109" t="s">
        <v>1074</v>
      </c>
      <c r="D14" s="110" t="s">
        <v>701</v>
      </c>
      <c r="E14" s="111">
        <v>20000</v>
      </c>
      <c r="F14" s="23">
        <v>20000</v>
      </c>
      <c r="G14" s="23">
        <v>20000</v>
      </c>
      <c r="H14" s="23">
        <v>20000</v>
      </c>
      <c r="I14" s="23"/>
      <c r="J14" s="23"/>
      <c r="K14" s="23"/>
      <c r="L14" s="23"/>
      <c r="M14" s="23"/>
      <c r="N14" s="23"/>
      <c r="O14" s="23"/>
      <c r="P14" s="23"/>
      <c r="Q14" s="23"/>
    </row>
    <row r="15" ht="52.5" customHeight="1" spans="1:17">
      <c r="A15" s="108" t="str">
        <f t="shared" ref="A15:A16" si="1">"     "&amp;"村级党组织工作经费"</f>
        <v>     村级党组织工作经费</v>
      </c>
      <c r="B15" s="109" t="s">
        <v>1075</v>
      </c>
      <c r="C15" s="109" t="s">
        <v>1075</v>
      </c>
      <c r="D15" s="110" t="s">
        <v>598</v>
      </c>
      <c r="E15" s="111">
        <v>1</v>
      </c>
      <c r="F15" s="23">
        <v>18000</v>
      </c>
      <c r="G15" s="23">
        <v>18000</v>
      </c>
      <c r="H15" s="23">
        <v>18000</v>
      </c>
      <c r="I15" s="23"/>
      <c r="J15" s="23"/>
      <c r="K15" s="23"/>
      <c r="L15" s="23"/>
      <c r="M15" s="23"/>
      <c r="N15" s="23"/>
      <c r="O15" s="23"/>
      <c r="P15" s="23"/>
      <c r="Q15" s="23"/>
    </row>
    <row r="16" ht="52.5" customHeight="1" spans="1:17">
      <c r="A16" s="108" t="str">
        <f t="shared" si="1"/>
        <v>     村级党组织工作经费</v>
      </c>
      <c r="B16" s="109" t="s">
        <v>354</v>
      </c>
      <c r="C16" s="109" t="s">
        <v>1074</v>
      </c>
      <c r="D16" s="110" t="s">
        <v>598</v>
      </c>
      <c r="E16" s="111">
        <v>1</v>
      </c>
      <c r="F16" s="23">
        <v>18500</v>
      </c>
      <c r="G16" s="23">
        <v>18500</v>
      </c>
      <c r="H16" s="23">
        <v>18500</v>
      </c>
      <c r="I16" s="23"/>
      <c r="J16" s="23"/>
      <c r="K16" s="23"/>
      <c r="L16" s="23"/>
      <c r="M16" s="23"/>
      <c r="N16" s="23"/>
      <c r="O16" s="23"/>
      <c r="P16" s="23"/>
      <c r="Q16" s="23"/>
    </row>
    <row r="17" ht="52.5" customHeight="1" spans="1:17">
      <c r="A17" s="108" t="str">
        <f t="shared" ref="A17:A18" si="2">"     "&amp;"一般公用经费"</f>
        <v>     一般公用经费</v>
      </c>
      <c r="B17" s="109" t="s">
        <v>1075</v>
      </c>
      <c r="C17" s="109" t="s">
        <v>1075</v>
      </c>
      <c r="D17" s="110" t="s">
        <v>677</v>
      </c>
      <c r="E17" s="111">
        <v>2</v>
      </c>
      <c r="F17" s="23">
        <v>20000</v>
      </c>
      <c r="G17" s="23">
        <v>20000</v>
      </c>
      <c r="H17" s="23">
        <v>20000</v>
      </c>
      <c r="I17" s="23"/>
      <c r="J17" s="23"/>
      <c r="K17" s="23"/>
      <c r="L17" s="23"/>
      <c r="M17" s="23"/>
      <c r="N17" s="23"/>
      <c r="O17" s="23"/>
      <c r="P17" s="23"/>
      <c r="Q17" s="23"/>
    </row>
    <row r="18" ht="52.5" customHeight="1" spans="1:17">
      <c r="A18" s="108" t="str">
        <f t="shared" si="2"/>
        <v>     一般公用经费</v>
      </c>
      <c r="B18" s="109" t="s">
        <v>354</v>
      </c>
      <c r="C18" s="109" t="s">
        <v>1074</v>
      </c>
      <c r="D18" s="110" t="s">
        <v>677</v>
      </c>
      <c r="E18" s="111">
        <v>2</v>
      </c>
      <c r="F18" s="23">
        <v>20000</v>
      </c>
      <c r="G18" s="23">
        <v>20000</v>
      </c>
      <c r="H18" s="23">
        <v>20000</v>
      </c>
      <c r="I18" s="23"/>
      <c r="J18" s="23"/>
      <c r="K18" s="23"/>
      <c r="L18" s="23"/>
      <c r="M18" s="23"/>
      <c r="N18" s="23"/>
      <c r="O18" s="23"/>
      <c r="P18" s="23"/>
      <c r="Q18" s="23"/>
    </row>
    <row r="19" ht="52.5" customHeight="1" spans="1:17">
      <c r="A19" s="108" t="str">
        <f>"     "&amp;"农村宅基地管理工作经费"</f>
        <v>     农村宅基地管理工作经费</v>
      </c>
      <c r="B19" s="109" t="s">
        <v>1076</v>
      </c>
      <c r="C19" s="109" t="s">
        <v>1076</v>
      </c>
      <c r="D19" s="110" t="s">
        <v>701</v>
      </c>
      <c r="E19" s="111">
        <v>8000</v>
      </c>
      <c r="F19" s="23">
        <v>8000</v>
      </c>
      <c r="G19" s="23">
        <v>8000</v>
      </c>
      <c r="H19" s="23">
        <v>8000</v>
      </c>
      <c r="I19" s="23"/>
      <c r="J19" s="23"/>
      <c r="K19" s="23"/>
      <c r="L19" s="23"/>
      <c r="M19" s="23"/>
      <c r="N19" s="23"/>
      <c r="O19" s="23"/>
      <c r="P19" s="23"/>
      <c r="Q19" s="23"/>
    </row>
    <row r="20" ht="52.5" customHeight="1" spans="1:17">
      <c r="A20" s="108" t="str">
        <f>"     "&amp;"爱国卫生“七个专项行动”及农村人居环境整治专项工作经费"</f>
        <v>     爱国卫生“七个专项行动”及农村人居环境整治专项工作经费</v>
      </c>
      <c r="B20" s="109" t="s">
        <v>1073</v>
      </c>
      <c r="C20" s="109" t="s">
        <v>1074</v>
      </c>
      <c r="D20" s="110" t="s">
        <v>598</v>
      </c>
      <c r="E20" s="111">
        <v>1</v>
      </c>
      <c r="F20" s="23">
        <v>5000</v>
      </c>
      <c r="G20" s="23">
        <v>5000</v>
      </c>
      <c r="H20" s="23">
        <v>5000</v>
      </c>
      <c r="I20" s="23"/>
      <c r="J20" s="23"/>
      <c r="K20" s="23"/>
      <c r="L20" s="23"/>
      <c r="M20" s="23"/>
      <c r="N20" s="23"/>
      <c r="O20" s="23"/>
      <c r="P20" s="23"/>
      <c r="Q20" s="23"/>
    </row>
    <row r="21" ht="52.5" customHeight="1" spans="1:17">
      <c r="A21" s="108" t="str">
        <f>"     "&amp;"曩宋乡综治中心规范化建设实体化运行经费"</f>
        <v>     曩宋乡综治中心规范化建设实体化运行经费</v>
      </c>
      <c r="B21" s="109" t="s">
        <v>790</v>
      </c>
      <c r="C21" s="109" t="s">
        <v>1077</v>
      </c>
      <c r="D21" s="110" t="s">
        <v>1078</v>
      </c>
      <c r="E21" s="111">
        <v>4</v>
      </c>
      <c r="F21" s="23">
        <v>20000</v>
      </c>
      <c r="G21" s="23">
        <v>20000</v>
      </c>
      <c r="H21" s="23">
        <v>20000</v>
      </c>
      <c r="I21" s="23"/>
      <c r="J21" s="23"/>
      <c r="K21" s="23"/>
      <c r="L21" s="23"/>
      <c r="M21" s="23"/>
      <c r="N21" s="23"/>
      <c r="O21" s="23"/>
      <c r="P21" s="23"/>
      <c r="Q21" s="23"/>
    </row>
    <row r="22" ht="52.5" customHeight="1" spans="1:17">
      <c r="A22" s="108" t="str">
        <f>"     "&amp;"曩宋乡林长制工作经费"</f>
        <v>     曩宋乡林长制工作经费</v>
      </c>
      <c r="B22" s="109" t="s">
        <v>1076</v>
      </c>
      <c r="C22" s="109" t="s">
        <v>1076</v>
      </c>
      <c r="D22" s="110" t="s">
        <v>701</v>
      </c>
      <c r="E22" s="111">
        <v>5000</v>
      </c>
      <c r="F22" s="23">
        <v>5000</v>
      </c>
      <c r="G22" s="23">
        <v>5000</v>
      </c>
      <c r="H22" s="23">
        <v>5000</v>
      </c>
      <c r="I22" s="23"/>
      <c r="J22" s="23"/>
      <c r="K22" s="23"/>
      <c r="L22" s="23"/>
      <c r="M22" s="23"/>
      <c r="N22" s="23"/>
      <c r="O22" s="23"/>
      <c r="P22" s="23"/>
      <c r="Q22" s="23"/>
    </row>
    <row r="23" ht="52.5" customHeight="1" spans="1:17">
      <c r="A23" s="112" t="s">
        <v>53</v>
      </c>
      <c r="B23" s="25"/>
      <c r="C23" s="25"/>
      <c r="D23" s="25"/>
      <c r="E23" s="25"/>
      <c r="F23" s="23"/>
      <c r="G23" s="23">
        <v>8550</v>
      </c>
      <c r="H23" s="23">
        <v>8550</v>
      </c>
      <c r="I23" s="23"/>
      <c r="J23" s="23"/>
      <c r="K23" s="23"/>
      <c r="L23" s="23"/>
      <c r="M23" s="23"/>
      <c r="N23" s="23"/>
      <c r="O23" s="23"/>
      <c r="P23" s="23"/>
      <c r="Q23" s="23"/>
    </row>
    <row r="24" ht="52.5" customHeight="1" spans="1:17">
      <c r="A24" s="108" t="str">
        <f t="shared" si="0"/>
        <v>     公用经费安排的公车购置及运维费</v>
      </c>
      <c r="B24" s="109" t="s">
        <v>1079</v>
      </c>
      <c r="C24" s="109" t="s">
        <v>1076</v>
      </c>
      <c r="D24" s="110" t="s">
        <v>598</v>
      </c>
      <c r="E24" s="111">
        <v>1</v>
      </c>
      <c r="F24" s="23"/>
      <c r="G24" s="23">
        <v>8550</v>
      </c>
      <c r="H24" s="23">
        <v>8550</v>
      </c>
      <c r="I24" s="23"/>
      <c r="J24" s="23"/>
      <c r="K24" s="23"/>
      <c r="L24" s="23"/>
      <c r="M24" s="23"/>
      <c r="N24" s="23"/>
      <c r="O24" s="23"/>
      <c r="P24" s="23"/>
      <c r="Q24" s="23"/>
    </row>
    <row r="25" ht="30" customHeight="1" spans="1:17">
      <c r="A25" s="113" t="s">
        <v>1056</v>
      </c>
      <c r="B25" s="114"/>
      <c r="C25" s="114"/>
      <c r="D25" s="114"/>
      <c r="E25" s="111"/>
      <c r="F25" s="23">
        <v>138500</v>
      </c>
      <c r="G25" s="23">
        <v>164600</v>
      </c>
      <c r="H25" s="23">
        <v>164600</v>
      </c>
      <c r="I25" s="23"/>
      <c r="J25" s="23"/>
      <c r="K25" s="23"/>
      <c r="L25" s="23"/>
      <c r="M25" s="23"/>
      <c r="N25" s="23"/>
      <c r="O25" s="23"/>
      <c r="P25" s="23"/>
      <c r="Q25" s="23"/>
    </row>
  </sheetData>
  <mergeCells count="16">
    <mergeCell ref="A2:Q2"/>
    <mergeCell ref="A3:F3"/>
    <mergeCell ref="G4:Q4"/>
    <mergeCell ref="L5:Q5"/>
    <mergeCell ref="A25:E25"/>
    <mergeCell ref="A4:A6"/>
    <mergeCell ref="B4:B6"/>
    <mergeCell ref="C4:C6"/>
    <mergeCell ref="D4:D6"/>
    <mergeCell ref="E4:E6"/>
    <mergeCell ref="F4:F6"/>
    <mergeCell ref="G5:G6"/>
    <mergeCell ref="H5:H6"/>
    <mergeCell ref="I5:I6"/>
    <mergeCell ref="J5:J6"/>
    <mergeCell ref="K5:K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N11"/>
  <sheetViews>
    <sheetView showZeros="0" workbookViewId="0">
      <selection activeCell="J18" sqref="J18"/>
    </sheetView>
  </sheetViews>
  <sheetFormatPr defaultColWidth="9.14814814814815" defaultRowHeight="14.25" customHeight="1"/>
  <cols>
    <col min="1" max="1" width="21.4722222222222" customWidth="1"/>
    <col min="2" max="2" width="9.76851851851852" customWidth="1"/>
    <col min="3" max="3" width="19.2037037037037" customWidth="1"/>
    <col min="4" max="5" width="12.0462962962963" customWidth="1"/>
    <col min="6" max="6" width="5.76851851851852" customWidth="1"/>
    <col min="7" max="7" width="6.47222222222222" customWidth="1"/>
    <col min="8" max="8" width="9.91666666666667" customWidth="1"/>
    <col min="9" max="14" width="11.3425925925926" customWidth="1"/>
  </cols>
  <sheetData>
    <row r="1" ht="17.25" customHeight="1" spans="1:14">
      <c r="A1" s="3"/>
      <c r="B1" s="3"/>
      <c r="C1" s="3"/>
      <c r="D1" s="3"/>
      <c r="E1" s="3"/>
      <c r="F1" s="3"/>
      <c r="G1" s="3"/>
      <c r="H1" s="94"/>
      <c r="I1" s="1"/>
      <c r="J1" s="1"/>
      <c r="K1" s="94"/>
      <c r="L1" s="1"/>
      <c r="M1" s="99"/>
      <c r="N1" s="99" t="s">
        <v>1080</v>
      </c>
    </row>
    <row r="2" ht="36" customHeight="1" spans="1:14">
      <c r="A2" s="29" t="str">
        <f>"2025"&amp;"年政府购买服务预算表"</f>
        <v>2025年政府购买服务预算表</v>
      </c>
      <c r="B2" s="29"/>
      <c r="C2" s="29"/>
      <c r="D2" s="29"/>
      <c r="E2" s="29"/>
      <c r="F2" s="29"/>
      <c r="G2" s="29"/>
      <c r="H2" s="29"/>
      <c r="I2" s="29"/>
      <c r="J2" s="29"/>
      <c r="K2" s="29"/>
      <c r="L2" s="29"/>
      <c r="M2" s="29"/>
      <c r="N2" s="29"/>
    </row>
    <row r="3" ht="21.75" customHeight="1" spans="1:14">
      <c r="A3" s="31" t="s">
        <v>1</v>
      </c>
      <c r="B3" s="32"/>
      <c r="C3" s="32"/>
      <c r="D3" s="32"/>
      <c r="E3" s="32"/>
      <c r="F3" s="32"/>
      <c r="G3" s="32"/>
      <c r="H3" s="94"/>
      <c r="I3" s="1"/>
      <c r="J3" s="1"/>
      <c r="K3" s="94"/>
      <c r="L3" s="1"/>
      <c r="M3" s="100"/>
      <c r="N3" s="101" t="s">
        <v>28</v>
      </c>
    </row>
    <row r="4" ht="15.75" customHeight="1" spans="1:14">
      <c r="A4" s="11" t="s">
        <v>1059</v>
      </c>
      <c r="B4" s="11" t="s">
        <v>1081</v>
      </c>
      <c r="C4" s="11" t="s">
        <v>1082</v>
      </c>
      <c r="D4" s="12" t="s">
        <v>274</v>
      </c>
      <c r="E4" s="13"/>
      <c r="F4" s="13"/>
      <c r="G4" s="13"/>
      <c r="H4" s="13"/>
      <c r="I4" s="13"/>
      <c r="J4" s="13"/>
      <c r="K4" s="13"/>
      <c r="L4" s="13"/>
      <c r="M4" s="13"/>
      <c r="N4" s="14"/>
    </row>
    <row r="5" ht="17.25" customHeight="1" spans="1:14">
      <c r="A5" s="16"/>
      <c r="B5" s="16"/>
      <c r="C5" s="16"/>
      <c r="D5" s="77" t="s">
        <v>31</v>
      </c>
      <c r="E5" s="11" t="s">
        <v>35</v>
      </c>
      <c r="F5" s="11" t="s">
        <v>1065</v>
      </c>
      <c r="G5" s="11" t="s">
        <v>1066</v>
      </c>
      <c r="H5" s="11" t="s">
        <v>1067</v>
      </c>
      <c r="I5" s="12" t="s">
        <v>1068</v>
      </c>
      <c r="J5" s="13"/>
      <c r="K5" s="13"/>
      <c r="L5" s="13"/>
      <c r="M5" s="13"/>
      <c r="N5" s="14"/>
    </row>
    <row r="6" ht="40.5" customHeight="1" spans="1:14">
      <c r="A6" s="18"/>
      <c r="B6" s="18"/>
      <c r="C6" s="18"/>
      <c r="D6" s="76"/>
      <c r="E6" s="16" t="s">
        <v>34</v>
      </c>
      <c r="F6" s="18"/>
      <c r="G6" s="18"/>
      <c r="H6" s="76"/>
      <c r="I6" s="16" t="s">
        <v>34</v>
      </c>
      <c r="J6" s="16" t="s">
        <v>41</v>
      </c>
      <c r="K6" s="16" t="s">
        <v>42</v>
      </c>
      <c r="L6" s="16" t="s">
        <v>43</v>
      </c>
      <c r="M6" s="16" t="s">
        <v>44</v>
      </c>
      <c r="N6" s="16" t="s">
        <v>45</v>
      </c>
    </row>
    <row r="7" ht="15" customHeight="1" spans="1:14">
      <c r="A7" s="35">
        <v>1</v>
      </c>
      <c r="B7" s="35">
        <v>2</v>
      </c>
      <c r="C7" s="35">
        <v>3</v>
      </c>
      <c r="D7" s="35">
        <v>7</v>
      </c>
      <c r="E7" s="35">
        <v>8</v>
      </c>
      <c r="F7" s="35">
        <v>9</v>
      </c>
      <c r="G7" s="35">
        <v>10</v>
      </c>
      <c r="H7" s="35">
        <v>11</v>
      </c>
      <c r="I7" s="35">
        <v>12</v>
      </c>
      <c r="J7" s="35">
        <v>13</v>
      </c>
      <c r="K7" s="35">
        <v>14</v>
      </c>
      <c r="L7" s="35">
        <v>15</v>
      </c>
      <c r="M7" s="35">
        <v>16</v>
      </c>
      <c r="N7" s="35">
        <v>17</v>
      </c>
    </row>
    <row r="8" ht="52.5" customHeight="1" spans="1:14">
      <c r="A8" s="95"/>
      <c r="B8" s="95"/>
      <c r="C8" s="95"/>
      <c r="D8" s="23"/>
      <c r="E8" s="23"/>
      <c r="F8" s="23"/>
      <c r="G8" s="23"/>
      <c r="H8" s="23"/>
      <c r="I8" s="23"/>
      <c r="J8" s="23"/>
      <c r="K8" s="23"/>
      <c r="L8" s="23"/>
      <c r="M8" s="23"/>
      <c r="N8" s="23"/>
    </row>
    <row r="9" ht="52.5" customHeight="1" spans="1:14">
      <c r="A9" s="96"/>
      <c r="B9" s="96"/>
      <c r="C9" s="96"/>
      <c r="D9" s="23"/>
      <c r="E9" s="23"/>
      <c r="F9" s="23"/>
      <c r="G9" s="23"/>
      <c r="H9" s="23"/>
      <c r="I9" s="23"/>
      <c r="J9" s="23"/>
      <c r="K9" s="23"/>
      <c r="L9" s="23"/>
      <c r="M9" s="23"/>
      <c r="N9" s="23"/>
    </row>
    <row r="10" ht="30" customHeight="1" spans="1:14">
      <c r="A10" s="12" t="s">
        <v>31</v>
      </c>
      <c r="B10" s="97"/>
      <c r="C10" s="97"/>
      <c r="D10" s="23"/>
      <c r="E10" s="23"/>
      <c r="F10" s="23"/>
      <c r="G10" s="23"/>
      <c r="H10" s="23"/>
      <c r="I10" s="23"/>
      <c r="J10" s="23"/>
      <c r="K10" s="23"/>
      <c r="L10" s="23"/>
      <c r="M10" s="23"/>
      <c r="N10" s="23"/>
    </row>
    <row r="11" customHeight="1" spans="1:1">
      <c r="A11" s="98" t="s">
        <v>1083</v>
      </c>
    </row>
  </sheetData>
  <mergeCells count="13">
    <mergeCell ref="A2:N2"/>
    <mergeCell ref="A3:H3"/>
    <mergeCell ref="D4:N4"/>
    <mergeCell ref="I5:N5"/>
    <mergeCell ref="A10:C10"/>
    <mergeCell ref="A4:A6"/>
    <mergeCell ref="B4:B6"/>
    <mergeCell ref="C4:C6"/>
    <mergeCell ref="D5:D6"/>
    <mergeCell ref="E5:E6"/>
    <mergeCell ref="F5:F6"/>
    <mergeCell ref="G5:G6"/>
    <mergeCell ref="H5:H6"/>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M11"/>
  <sheetViews>
    <sheetView showZeros="0" workbookViewId="0">
      <selection activeCell="H21" sqref="H21"/>
    </sheetView>
  </sheetViews>
  <sheetFormatPr defaultColWidth="9.14814814814815" defaultRowHeight="14.25" customHeight="1"/>
  <cols>
    <col min="1" max="1" width="37.7222222222222" customWidth="1"/>
    <col min="2" max="13" width="8.62962962962963" customWidth="1"/>
  </cols>
  <sheetData>
    <row r="1" ht="13.5" customHeight="1" spans="1:13">
      <c r="A1" s="67"/>
      <c r="B1" s="67"/>
      <c r="C1" s="67"/>
      <c r="D1" s="68"/>
      <c r="E1" s="68"/>
      <c r="F1" s="68"/>
      <c r="G1" s="68"/>
      <c r="H1" s="68"/>
      <c r="I1" s="68"/>
      <c r="J1" s="68"/>
      <c r="K1" s="68"/>
      <c r="L1" s="68"/>
      <c r="M1" s="91" t="s">
        <v>1084</v>
      </c>
    </row>
    <row r="2" ht="27.75" customHeight="1" spans="1:13">
      <c r="A2" s="43" t="str">
        <f>"2025"&amp;"年县对下转移支付预算表"</f>
        <v>2025年县对下转移支付预算表</v>
      </c>
      <c r="B2" s="5"/>
      <c r="C2" s="5"/>
      <c r="D2" s="56"/>
      <c r="E2" s="56"/>
      <c r="F2" s="56"/>
      <c r="G2" s="56"/>
      <c r="H2" s="56"/>
      <c r="I2" s="56"/>
      <c r="J2" s="56"/>
      <c r="K2" s="56"/>
      <c r="L2" s="56"/>
      <c r="M2" s="5"/>
    </row>
    <row r="3" customHeight="1" spans="1:13">
      <c r="A3" s="42" t="s">
        <v>2</v>
      </c>
      <c r="B3" s="69"/>
      <c r="C3" s="69"/>
      <c r="D3" s="9"/>
      <c r="E3" s="9"/>
      <c r="F3" s="9"/>
      <c r="G3" s="9"/>
      <c r="H3" s="9"/>
      <c r="I3" s="9"/>
      <c r="J3" s="9"/>
      <c r="K3" s="9"/>
      <c r="L3" s="9"/>
      <c r="M3" s="92"/>
    </row>
    <row r="4" ht="18" customHeight="1" spans="1:13">
      <c r="A4" s="70" t="s">
        <v>1</v>
      </c>
      <c r="B4" s="71"/>
      <c r="C4" s="71"/>
      <c r="D4" s="9"/>
      <c r="E4" s="9"/>
      <c r="F4" s="9"/>
      <c r="G4" s="9"/>
      <c r="H4" s="9"/>
      <c r="I4" s="9"/>
      <c r="J4" s="9"/>
      <c r="K4" s="9"/>
      <c r="L4" s="9"/>
      <c r="M4" s="93"/>
    </row>
    <row r="5" ht="19.5" customHeight="1" spans="1:13">
      <c r="A5" s="72" t="s">
        <v>1085</v>
      </c>
      <c r="B5" s="12" t="s">
        <v>274</v>
      </c>
      <c r="C5" s="13"/>
      <c r="D5" s="73"/>
      <c r="E5" s="74" t="s">
        <v>1086</v>
      </c>
      <c r="F5" s="75"/>
      <c r="G5" s="75"/>
      <c r="H5" s="75"/>
      <c r="I5" s="75"/>
      <c r="J5" s="75"/>
      <c r="K5" s="75"/>
      <c r="L5" s="75"/>
      <c r="M5" s="14"/>
    </row>
    <row r="6" ht="40.5" customHeight="1" spans="1:13">
      <c r="A6" s="76"/>
      <c r="B6" s="77" t="s">
        <v>31</v>
      </c>
      <c r="C6" s="11" t="s">
        <v>35</v>
      </c>
      <c r="D6" s="78" t="s">
        <v>1087</v>
      </c>
      <c r="E6" s="79" t="s">
        <v>1088</v>
      </c>
      <c r="F6" s="80" t="s">
        <v>1089</v>
      </c>
      <c r="G6" s="80" t="s">
        <v>1090</v>
      </c>
      <c r="H6" s="80" t="s">
        <v>1091</v>
      </c>
      <c r="I6" s="80" t="s">
        <v>1092</v>
      </c>
      <c r="J6" s="80" t="s">
        <v>1093</v>
      </c>
      <c r="K6" s="80" t="s">
        <v>1094</v>
      </c>
      <c r="L6" s="80" t="s">
        <v>1095</v>
      </c>
      <c r="M6" s="80" t="s">
        <v>1096</v>
      </c>
    </row>
    <row r="7" ht="19.5" customHeight="1" spans="1:13">
      <c r="A7" s="35">
        <v>1</v>
      </c>
      <c r="B7" s="35">
        <v>2</v>
      </c>
      <c r="C7" s="81">
        <v>3</v>
      </c>
      <c r="D7" s="82">
        <v>4</v>
      </c>
      <c r="E7" s="83">
        <v>5</v>
      </c>
      <c r="F7" s="84">
        <v>6</v>
      </c>
      <c r="G7" s="85">
        <v>7</v>
      </c>
      <c r="H7" s="85">
        <v>8</v>
      </c>
      <c r="I7" s="85">
        <v>9</v>
      </c>
      <c r="J7" s="85">
        <v>10</v>
      </c>
      <c r="K7" s="85">
        <v>11</v>
      </c>
      <c r="L7" s="85">
        <v>12</v>
      </c>
      <c r="M7" s="85">
        <v>13</v>
      </c>
    </row>
    <row r="8" ht="19.5" customHeight="1" spans="1:13">
      <c r="A8" s="36"/>
      <c r="B8" s="86"/>
      <c r="C8" s="86"/>
      <c r="D8" s="87"/>
      <c r="E8" s="88"/>
      <c r="F8" s="89"/>
      <c r="G8" s="89"/>
      <c r="H8" s="89"/>
      <c r="I8" s="89"/>
      <c r="J8" s="89"/>
      <c r="K8" s="89"/>
      <c r="L8" s="89"/>
      <c r="M8" s="89"/>
    </row>
    <row r="9" ht="19.5" customHeight="1" spans="1:13">
      <c r="A9" s="36"/>
      <c r="B9" s="86"/>
      <c r="C9" s="86"/>
      <c r="D9" s="87"/>
      <c r="E9" s="90"/>
      <c r="F9" s="90"/>
      <c r="G9" s="90"/>
      <c r="H9" s="90"/>
      <c r="I9" s="90"/>
      <c r="J9" s="90"/>
      <c r="K9" s="90"/>
      <c r="L9" s="90"/>
      <c r="M9" s="24"/>
    </row>
    <row r="10" ht="19.5" customHeight="1" spans="1:13">
      <c r="A10" s="51" t="s">
        <v>31</v>
      </c>
      <c r="B10" s="86"/>
      <c r="C10" s="86"/>
      <c r="D10" s="87"/>
      <c r="E10" s="88"/>
      <c r="F10" s="89"/>
      <c r="G10" s="89"/>
      <c r="H10" s="89"/>
      <c r="I10" s="89"/>
      <c r="J10" s="89"/>
      <c r="K10" s="89"/>
      <c r="L10" s="89"/>
      <c r="M10" s="89"/>
    </row>
    <row r="11" ht="17.25" customHeight="1" spans="1:13">
      <c r="A11" s="44" t="s">
        <v>1097</v>
      </c>
      <c r="B11" s="44"/>
      <c r="C11" s="44"/>
      <c r="D11" s="6"/>
      <c r="E11" s="6"/>
      <c r="F11" s="6"/>
      <c r="G11" s="6"/>
      <c r="H11" s="6"/>
      <c r="I11" s="6"/>
      <c r="J11" s="6"/>
      <c r="K11" s="6"/>
      <c r="L11" s="6"/>
      <c r="M11" s="44"/>
    </row>
  </sheetData>
  <mergeCells count="7">
    <mergeCell ref="A2:M2"/>
    <mergeCell ref="A3:M3"/>
    <mergeCell ref="A4:M4"/>
    <mergeCell ref="B5:D5"/>
    <mergeCell ref="E5:M5"/>
    <mergeCell ref="A11:M11"/>
    <mergeCell ref="A5:A6"/>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J8"/>
  <sheetViews>
    <sheetView showZeros="0" workbookViewId="0">
      <selection activeCell="C12" sqref="C12"/>
    </sheetView>
  </sheetViews>
  <sheetFormatPr defaultColWidth="9.14814814814815" defaultRowHeight="12" customHeight="1" outlineLevelRow="7"/>
  <cols>
    <col min="1" max="10" width="13.9166666666667" customWidth="1"/>
  </cols>
  <sheetData>
    <row r="1" customHeight="1" spans="10:10">
      <c r="J1" s="65" t="s">
        <v>1098</v>
      </c>
    </row>
    <row r="2" ht="28.5" customHeight="1" spans="1:10">
      <c r="A2" s="55" t="str">
        <f>"2025"&amp;"年县对下转移支付绩效目标表"</f>
        <v>2025年县对下转移支付绩效目标表</v>
      </c>
      <c r="B2" s="5"/>
      <c r="C2" s="5"/>
      <c r="D2" s="5"/>
      <c r="E2" s="5"/>
      <c r="F2" s="56"/>
      <c r="G2" s="5"/>
      <c r="H2" s="56"/>
      <c r="I2" s="56"/>
      <c r="J2" s="5"/>
    </row>
    <row r="3" ht="17.25" customHeight="1" spans="1:8">
      <c r="A3" s="6" t="s">
        <v>1</v>
      </c>
      <c r="B3" s="45"/>
      <c r="C3" s="45"/>
      <c r="D3" s="45"/>
      <c r="E3" s="45"/>
      <c r="F3" s="57"/>
      <c r="G3" s="45"/>
      <c r="H3" s="57"/>
    </row>
    <row r="4" ht="44.25" customHeight="1" spans="1:10">
      <c r="A4" s="34" t="s">
        <v>562</v>
      </c>
      <c r="B4" s="34" t="s">
        <v>563</v>
      </c>
      <c r="C4" s="34" t="s">
        <v>564</v>
      </c>
      <c r="D4" s="34" t="s">
        <v>565</v>
      </c>
      <c r="E4" s="34" t="s">
        <v>566</v>
      </c>
      <c r="F4" s="58" t="s">
        <v>567</v>
      </c>
      <c r="G4" s="34" t="s">
        <v>568</v>
      </c>
      <c r="H4" s="58" t="s">
        <v>570</v>
      </c>
      <c r="I4" s="58" t="s">
        <v>569</v>
      </c>
      <c r="J4" s="34" t="s">
        <v>571</v>
      </c>
    </row>
    <row r="5" ht="14.25" customHeight="1" spans="1:10">
      <c r="A5" s="34">
        <v>1</v>
      </c>
      <c r="B5" s="34">
        <v>2</v>
      </c>
      <c r="C5" s="34">
        <v>3</v>
      </c>
      <c r="D5" s="34">
        <v>4</v>
      </c>
      <c r="E5" s="34">
        <v>5</v>
      </c>
      <c r="F5" s="58">
        <v>6</v>
      </c>
      <c r="G5" s="34">
        <v>7</v>
      </c>
      <c r="H5" s="58">
        <v>8</v>
      </c>
      <c r="I5" s="58">
        <v>9</v>
      </c>
      <c r="J5" s="34">
        <v>10</v>
      </c>
    </row>
    <row r="6" ht="42" customHeight="1" spans="1:10">
      <c r="A6" s="36"/>
      <c r="B6" s="49"/>
      <c r="C6" s="49"/>
      <c r="D6" s="49"/>
      <c r="E6" s="59"/>
      <c r="F6" s="60"/>
      <c r="G6" s="59"/>
      <c r="H6" s="60"/>
      <c r="I6" s="60"/>
      <c r="J6" s="59"/>
    </row>
    <row r="7" ht="42" customHeight="1" spans="1:10">
      <c r="A7" s="61"/>
      <c r="B7" s="62" t="s">
        <v>1099</v>
      </c>
      <c r="C7" s="62" t="s">
        <v>1099</v>
      </c>
      <c r="D7" s="62" t="s">
        <v>1099</v>
      </c>
      <c r="E7" s="61" t="s">
        <v>1099</v>
      </c>
      <c r="F7" s="62" t="s">
        <v>1099</v>
      </c>
      <c r="G7" s="61" t="s">
        <v>1099</v>
      </c>
      <c r="H7" s="62" t="s">
        <v>1099</v>
      </c>
      <c r="I7" s="62" t="s">
        <v>1099</v>
      </c>
      <c r="J7" s="66" t="s">
        <v>1099</v>
      </c>
    </row>
    <row r="8" ht="18.45" customHeight="1" spans="1:10">
      <c r="A8" s="63" t="s">
        <v>1097</v>
      </c>
      <c r="B8" s="64"/>
      <c r="C8" s="64"/>
      <c r="D8" s="64"/>
      <c r="E8" s="63"/>
      <c r="F8" s="64"/>
      <c r="G8" s="63"/>
      <c r="H8" s="64"/>
      <c r="I8" s="64"/>
      <c r="J8" s="63"/>
    </row>
  </sheetData>
  <mergeCells count="3">
    <mergeCell ref="A2:J2"/>
    <mergeCell ref="A3:H3"/>
    <mergeCell ref="A8:J8"/>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H9"/>
  <sheetViews>
    <sheetView showZeros="0" workbookViewId="0">
      <selection activeCell="C18" sqref="C18"/>
    </sheetView>
  </sheetViews>
  <sheetFormatPr defaultColWidth="9.14814814814815" defaultRowHeight="12" customHeight="1" outlineLevelCol="7"/>
  <cols>
    <col min="1" max="8" width="14.2037037037037" customWidth="1"/>
  </cols>
  <sheetData>
    <row r="1" ht="14.25" customHeight="1" spans="8:8">
      <c r="H1" s="42" t="s">
        <v>1100</v>
      </c>
    </row>
    <row r="2" ht="28.5" customHeight="1" spans="1:8">
      <c r="A2" s="43" t="str">
        <f>"2025"&amp;"年新增资产配置表"</f>
        <v>2025年新增资产配置表</v>
      </c>
      <c r="B2" s="5"/>
      <c r="C2" s="5"/>
      <c r="D2" s="5"/>
      <c r="E2" s="5"/>
      <c r="F2" s="5"/>
      <c r="G2" s="5"/>
      <c r="H2" s="5"/>
    </row>
    <row r="3" ht="13.5" customHeight="1" spans="1:3">
      <c r="A3" s="44" t="s">
        <v>1</v>
      </c>
      <c r="B3" s="7"/>
      <c r="C3" s="45"/>
    </row>
    <row r="4" ht="18" customHeight="1" spans="1:8">
      <c r="A4" s="11" t="s">
        <v>267</v>
      </c>
      <c r="B4" s="11" t="s">
        <v>1101</v>
      </c>
      <c r="C4" s="11" t="s">
        <v>1102</v>
      </c>
      <c r="D4" s="11" t="s">
        <v>1103</v>
      </c>
      <c r="E4" s="11" t="s">
        <v>1104</v>
      </c>
      <c r="F4" s="46" t="s">
        <v>1105</v>
      </c>
      <c r="G4" s="47"/>
      <c r="H4" s="48"/>
    </row>
    <row r="5" ht="18" customHeight="1" spans="1:8">
      <c r="A5" s="18"/>
      <c r="B5" s="18"/>
      <c r="C5" s="18"/>
      <c r="D5" s="18"/>
      <c r="E5" s="18"/>
      <c r="F5" s="34" t="s">
        <v>1063</v>
      </c>
      <c r="G5" s="34" t="s">
        <v>1106</v>
      </c>
      <c r="H5" s="34" t="s">
        <v>1107</v>
      </c>
    </row>
    <row r="6" ht="21" customHeight="1" spans="1:8">
      <c r="A6" s="34">
        <v>1</v>
      </c>
      <c r="B6" s="34">
        <v>2</v>
      </c>
      <c r="C6" s="34">
        <v>3</v>
      </c>
      <c r="D6" s="34">
        <v>4</v>
      </c>
      <c r="E6" s="34">
        <v>5</v>
      </c>
      <c r="F6" s="34">
        <v>6</v>
      </c>
      <c r="G6" s="34">
        <v>7</v>
      </c>
      <c r="H6" s="34">
        <v>8</v>
      </c>
    </row>
    <row r="7" ht="33" customHeight="1" spans="1:8">
      <c r="A7" s="49"/>
      <c r="B7" s="49"/>
      <c r="C7" s="49"/>
      <c r="D7" s="49"/>
      <c r="E7" s="49"/>
      <c r="F7" s="40"/>
      <c r="G7" s="50"/>
      <c r="H7" s="50"/>
    </row>
    <row r="8" ht="24" customHeight="1" spans="1:8">
      <c r="A8" s="51" t="s">
        <v>31</v>
      </c>
      <c r="B8" s="52"/>
      <c r="C8" s="52"/>
      <c r="D8" s="52"/>
      <c r="E8" s="52"/>
      <c r="F8" s="41"/>
      <c r="G8" s="53"/>
      <c r="H8" s="53"/>
    </row>
    <row r="9" customHeight="1" spans="1:8">
      <c r="A9" s="54" t="s">
        <v>1108</v>
      </c>
      <c r="B9" s="54"/>
      <c r="C9" s="54"/>
      <c r="D9" s="54"/>
      <c r="E9" s="54"/>
      <c r="F9" s="54"/>
      <c r="G9" s="54"/>
      <c r="H9" s="54"/>
    </row>
  </sheetData>
  <mergeCells count="9">
    <mergeCell ref="A2:H2"/>
    <mergeCell ref="A3:C3"/>
    <mergeCell ref="F4:H4"/>
    <mergeCell ref="A9:H9"/>
    <mergeCell ref="A4:A5"/>
    <mergeCell ref="B4:B5"/>
    <mergeCell ref="C4:C5"/>
    <mergeCell ref="D4:D5"/>
    <mergeCell ref="E4:E5"/>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K18"/>
  <sheetViews>
    <sheetView showZeros="0" workbookViewId="0">
      <selection activeCell="K12" sqref="K12"/>
    </sheetView>
  </sheetViews>
  <sheetFormatPr defaultColWidth="9.14814814814815" defaultRowHeight="14.25" customHeight="1"/>
  <cols>
    <col min="1" max="1" width="10.2777777777778" customWidth="1"/>
    <col min="2" max="3" width="23.8425925925926" customWidth="1"/>
    <col min="4" max="4" width="11.1481481481481" customWidth="1"/>
    <col min="5" max="5" width="17.7222222222222" customWidth="1"/>
    <col min="6" max="6" width="9.84259259259259" customWidth="1"/>
    <col min="7" max="7" width="17.7222222222222" customWidth="1"/>
    <col min="8" max="11" width="15.4166666666667" customWidth="1"/>
  </cols>
  <sheetData>
    <row r="1" ht="13.5" customHeight="1" spans="1:11">
      <c r="A1" s="1"/>
      <c r="B1" s="1"/>
      <c r="C1" s="1"/>
      <c r="D1" s="2"/>
      <c r="E1" s="2"/>
      <c r="F1" s="2"/>
      <c r="G1" s="2"/>
      <c r="H1" s="3"/>
      <c r="I1" s="3"/>
      <c r="J1" s="3"/>
      <c r="K1" s="4" t="s">
        <v>1109</v>
      </c>
    </row>
    <row r="2" ht="27.75" customHeight="1" spans="1:11">
      <c r="A2" s="29" t="str">
        <f>"2025"&amp;"年上级转移支付补助项目支出预算表"</f>
        <v>2025年上级转移支付补助项目支出预算表</v>
      </c>
      <c r="B2" s="29"/>
      <c r="C2" s="29"/>
      <c r="D2" s="29"/>
      <c r="E2" s="29"/>
      <c r="F2" s="29"/>
      <c r="G2" s="29"/>
      <c r="H2" s="29"/>
      <c r="I2" s="29"/>
      <c r="J2" s="29"/>
      <c r="K2" s="29"/>
    </row>
    <row r="3" ht="13.5" customHeight="1" spans="1:11">
      <c r="A3" s="30" t="s">
        <v>1</v>
      </c>
      <c r="B3" s="31"/>
      <c r="C3" s="31"/>
      <c r="D3" s="31"/>
      <c r="E3" s="31"/>
      <c r="F3" s="31"/>
      <c r="G3" s="31"/>
      <c r="H3" s="32"/>
      <c r="I3" s="32"/>
      <c r="J3" s="32"/>
      <c r="K3" s="39" t="s">
        <v>28</v>
      </c>
    </row>
    <row r="4" ht="21.75" customHeight="1" spans="1:11">
      <c r="A4" s="33" t="s">
        <v>496</v>
      </c>
      <c r="B4" s="33" t="s">
        <v>269</v>
      </c>
      <c r="C4" s="33" t="s">
        <v>497</v>
      </c>
      <c r="D4" s="34" t="s">
        <v>270</v>
      </c>
      <c r="E4" s="34" t="s">
        <v>271</v>
      </c>
      <c r="F4" s="34" t="s">
        <v>498</v>
      </c>
      <c r="G4" s="34" t="s">
        <v>499</v>
      </c>
      <c r="H4" s="35" t="s">
        <v>31</v>
      </c>
      <c r="I4" s="35" t="s">
        <v>1110</v>
      </c>
      <c r="J4" s="35"/>
      <c r="K4" s="35"/>
    </row>
    <row r="5" ht="21.75" customHeight="1" spans="1:11">
      <c r="A5" s="33"/>
      <c r="B5" s="33"/>
      <c r="C5" s="33"/>
      <c r="D5" s="34"/>
      <c r="E5" s="34"/>
      <c r="F5" s="34"/>
      <c r="G5" s="34"/>
      <c r="H5" s="35"/>
      <c r="I5" s="34" t="s">
        <v>35</v>
      </c>
      <c r="J5" s="34" t="s">
        <v>36</v>
      </c>
      <c r="K5" s="34" t="s">
        <v>37</v>
      </c>
    </row>
    <row r="6" ht="40.5" customHeight="1" spans="1:11">
      <c r="A6" s="33"/>
      <c r="B6" s="33"/>
      <c r="C6" s="33"/>
      <c r="D6" s="34"/>
      <c r="E6" s="34"/>
      <c r="F6" s="34"/>
      <c r="G6" s="34"/>
      <c r="H6" s="35"/>
      <c r="I6" s="34" t="s">
        <v>34</v>
      </c>
      <c r="J6" s="34"/>
      <c r="K6" s="34"/>
    </row>
    <row r="7" ht="15" customHeight="1" spans="1:11">
      <c r="A7" s="19">
        <v>1</v>
      </c>
      <c r="B7" s="19">
        <v>2</v>
      </c>
      <c r="C7" s="19">
        <v>3</v>
      </c>
      <c r="D7" s="19">
        <v>4</v>
      </c>
      <c r="E7" s="19">
        <v>5</v>
      </c>
      <c r="F7" s="19">
        <v>6</v>
      </c>
      <c r="G7" s="19">
        <v>7</v>
      </c>
      <c r="H7" s="19">
        <v>8</v>
      </c>
      <c r="I7" s="19">
        <v>9</v>
      </c>
      <c r="J7" s="20">
        <v>10</v>
      </c>
      <c r="K7" s="20">
        <v>11</v>
      </c>
    </row>
    <row r="8" ht="52.5" customHeight="1" spans="1:11">
      <c r="A8" s="36"/>
      <c r="B8" s="22" t="s">
        <v>828</v>
      </c>
      <c r="C8" s="36"/>
      <c r="D8" s="36"/>
      <c r="E8" s="36"/>
      <c r="F8" s="36"/>
      <c r="G8" s="36"/>
      <c r="H8" s="23">
        <v>870000</v>
      </c>
      <c r="I8" s="23">
        <v>870000</v>
      </c>
      <c r="J8" s="23"/>
      <c r="K8" s="40"/>
    </row>
    <row r="9" ht="52.5" customHeight="1" spans="1:11">
      <c r="A9" s="22" t="s">
        <v>506</v>
      </c>
      <c r="B9" s="22" t="s">
        <v>828</v>
      </c>
      <c r="C9" s="22" t="s">
        <v>49</v>
      </c>
      <c r="D9" s="22" t="s">
        <v>201</v>
      </c>
      <c r="E9" s="22" t="s">
        <v>202</v>
      </c>
      <c r="F9" s="22" t="s">
        <v>543</v>
      </c>
      <c r="G9" s="22" t="s">
        <v>544</v>
      </c>
      <c r="H9" s="23">
        <v>870000</v>
      </c>
      <c r="I9" s="23">
        <v>870000</v>
      </c>
      <c r="J9" s="23"/>
      <c r="K9" s="41"/>
    </row>
    <row r="10" ht="52.5" customHeight="1" spans="1:11">
      <c r="A10" s="25"/>
      <c r="B10" s="22" t="s">
        <v>896</v>
      </c>
      <c r="C10" s="25"/>
      <c r="D10" s="25"/>
      <c r="E10" s="25"/>
      <c r="F10" s="25"/>
      <c r="G10" s="25"/>
      <c r="H10" s="23">
        <v>500000</v>
      </c>
      <c r="I10" s="23">
        <v>500000</v>
      </c>
      <c r="J10" s="23"/>
      <c r="K10" s="25"/>
    </row>
    <row r="11" ht="52.5" customHeight="1" spans="1:11">
      <c r="A11" s="22" t="s">
        <v>506</v>
      </c>
      <c r="B11" s="22" t="s">
        <v>896</v>
      </c>
      <c r="C11" s="22" t="s">
        <v>49</v>
      </c>
      <c r="D11" s="22" t="s">
        <v>201</v>
      </c>
      <c r="E11" s="22" t="s">
        <v>202</v>
      </c>
      <c r="F11" s="22" t="s">
        <v>543</v>
      </c>
      <c r="G11" s="22" t="s">
        <v>544</v>
      </c>
      <c r="H11" s="23">
        <v>500000</v>
      </c>
      <c r="I11" s="23">
        <v>500000</v>
      </c>
      <c r="J11" s="23"/>
      <c r="K11" s="25"/>
    </row>
    <row r="12" ht="52.5" customHeight="1" spans="1:11">
      <c r="A12" s="25"/>
      <c r="B12" s="22" t="s">
        <v>928</v>
      </c>
      <c r="C12" s="25"/>
      <c r="D12" s="25"/>
      <c r="E12" s="25"/>
      <c r="F12" s="25"/>
      <c r="G12" s="25"/>
      <c r="H12" s="23">
        <v>110000</v>
      </c>
      <c r="I12" s="23">
        <v>110000</v>
      </c>
      <c r="J12" s="23"/>
      <c r="K12" s="25"/>
    </row>
    <row r="13" ht="52.5" customHeight="1" spans="1:11">
      <c r="A13" s="22" t="s">
        <v>513</v>
      </c>
      <c r="B13" s="22" t="s">
        <v>928</v>
      </c>
      <c r="C13" s="22" t="s">
        <v>49</v>
      </c>
      <c r="D13" s="22" t="s">
        <v>197</v>
      </c>
      <c r="E13" s="22" t="s">
        <v>198</v>
      </c>
      <c r="F13" s="22" t="s">
        <v>343</v>
      </c>
      <c r="G13" s="22" t="s">
        <v>344</v>
      </c>
      <c r="H13" s="23">
        <v>53000</v>
      </c>
      <c r="I13" s="23">
        <v>53000</v>
      </c>
      <c r="J13" s="23"/>
      <c r="K13" s="25"/>
    </row>
    <row r="14" ht="52.5" customHeight="1" spans="1:11">
      <c r="A14" s="22" t="s">
        <v>513</v>
      </c>
      <c r="B14" s="22" t="s">
        <v>928</v>
      </c>
      <c r="C14" s="22" t="s">
        <v>49</v>
      </c>
      <c r="D14" s="22" t="s">
        <v>197</v>
      </c>
      <c r="E14" s="22" t="s">
        <v>198</v>
      </c>
      <c r="F14" s="22" t="s">
        <v>391</v>
      </c>
      <c r="G14" s="22" t="s">
        <v>392</v>
      </c>
      <c r="H14" s="23">
        <v>21000</v>
      </c>
      <c r="I14" s="23">
        <v>21000</v>
      </c>
      <c r="J14" s="23"/>
      <c r="K14" s="25"/>
    </row>
    <row r="15" ht="52.5" customHeight="1" spans="1:11">
      <c r="A15" s="22" t="s">
        <v>513</v>
      </c>
      <c r="B15" s="22" t="s">
        <v>928</v>
      </c>
      <c r="C15" s="22" t="s">
        <v>49</v>
      </c>
      <c r="D15" s="22" t="s">
        <v>197</v>
      </c>
      <c r="E15" s="22" t="s">
        <v>198</v>
      </c>
      <c r="F15" s="22" t="s">
        <v>339</v>
      </c>
      <c r="G15" s="22" t="s">
        <v>340</v>
      </c>
      <c r="H15" s="23">
        <v>18000</v>
      </c>
      <c r="I15" s="23">
        <v>18000</v>
      </c>
      <c r="J15" s="23"/>
      <c r="K15" s="25"/>
    </row>
    <row r="16" ht="52.5" customHeight="1" spans="1:11">
      <c r="A16" s="22" t="s">
        <v>513</v>
      </c>
      <c r="B16" s="22" t="s">
        <v>928</v>
      </c>
      <c r="C16" s="22" t="s">
        <v>49</v>
      </c>
      <c r="D16" s="22" t="s">
        <v>197</v>
      </c>
      <c r="E16" s="22" t="s">
        <v>198</v>
      </c>
      <c r="F16" s="22" t="s">
        <v>379</v>
      </c>
      <c r="G16" s="22" t="s">
        <v>380</v>
      </c>
      <c r="H16" s="23">
        <v>13000</v>
      </c>
      <c r="I16" s="23">
        <v>13000</v>
      </c>
      <c r="J16" s="23"/>
      <c r="K16" s="25"/>
    </row>
    <row r="17" ht="52.5" customHeight="1" spans="1:11">
      <c r="A17" s="22" t="s">
        <v>513</v>
      </c>
      <c r="B17" s="22" t="s">
        <v>928</v>
      </c>
      <c r="C17" s="22" t="s">
        <v>49</v>
      </c>
      <c r="D17" s="22" t="s">
        <v>197</v>
      </c>
      <c r="E17" s="22" t="s">
        <v>198</v>
      </c>
      <c r="F17" s="22" t="s">
        <v>389</v>
      </c>
      <c r="G17" s="22" t="s">
        <v>390</v>
      </c>
      <c r="H17" s="23">
        <v>5000</v>
      </c>
      <c r="I17" s="23">
        <v>5000</v>
      </c>
      <c r="J17" s="23"/>
      <c r="K17" s="25"/>
    </row>
    <row r="18" ht="30" customHeight="1" spans="1:11">
      <c r="A18" s="37" t="s">
        <v>1056</v>
      </c>
      <c r="B18" s="38"/>
      <c r="C18" s="38"/>
      <c r="D18" s="38"/>
      <c r="E18" s="38"/>
      <c r="F18" s="38"/>
      <c r="G18" s="38"/>
      <c r="H18" s="23">
        <v>1480000</v>
      </c>
      <c r="I18" s="23">
        <v>1480000</v>
      </c>
      <c r="J18" s="23"/>
      <c r="K18" s="41"/>
    </row>
  </sheetData>
  <mergeCells count="15">
    <mergeCell ref="A2:K2"/>
    <mergeCell ref="A3:G3"/>
    <mergeCell ref="I4:K4"/>
    <mergeCell ref="A18:G18"/>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G36"/>
  <sheetViews>
    <sheetView showZeros="0" workbookViewId="0">
      <selection activeCell="B4" sqref="B4:B6"/>
    </sheetView>
  </sheetViews>
  <sheetFormatPr defaultColWidth="9.14814814814815" defaultRowHeight="14.25" customHeight="1" outlineLevelCol="6"/>
  <cols>
    <col min="1" max="4" width="20.0462962962963" customWidth="1"/>
    <col min="5" max="7" width="21.0462962962963" customWidth="1"/>
  </cols>
  <sheetData>
    <row r="1" ht="13.5" customHeight="1" spans="1:7">
      <c r="A1" s="1"/>
      <c r="B1" s="1"/>
      <c r="C1" s="1"/>
      <c r="D1" s="2"/>
      <c r="E1" s="3"/>
      <c r="F1" s="3"/>
      <c r="G1" s="4" t="s">
        <v>1111</v>
      </c>
    </row>
    <row r="2" ht="27.75" customHeight="1" spans="1:7">
      <c r="A2" s="5" t="str">
        <f>"2025"&amp;"年部门项目支出中期规划预算表"</f>
        <v>2025年部门项目支出中期规划预算表</v>
      </c>
      <c r="B2" s="5"/>
      <c r="C2" s="5"/>
      <c r="D2" s="5"/>
      <c r="E2" s="5"/>
      <c r="F2" s="5"/>
      <c r="G2" s="5"/>
    </row>
    <row r="3" ht="13.5" customHeight="1" spans="1:7">
      <c r="A3" s="6" t="s">
        <v>1</v>
      </c>
      <c r="B3" s="7"/>
      <c r="C3" s="7"/>
      <c r="D3" s="7"/>
      <c r="E3" s="8"/>
      <c r="F3" s="8"/>
      <c r="G3" s="9" t="s">
        <v>28</v>
      </c>
    </row>
    <row r="4" ht="21.75" customHeight="1" spans="1:7">
      <c r="A4" s="10" t="s">
        <v>497</v>
      </c>
      <c r="B4" s="10" t="s">
        <v>496</v>
      </c>
      <c r="C4" s="10" t="s">
        <v>269</v>
      </c>
      <c r="D4" s="11" t="s">
        <v>1112</v>
      </c>
      <c r="E4" s="12" t="s">
        <v>35</v>
      </c>
      <c r="F4" s="13"/>
      <c r="G4" s="14"/>
    </row>
    <row r="5" ht="21.75" customHeight="1" spans="1:7">
      <c r="A5" s="15"/>
      <c r="B5" s="15"/>
      <c r="C5" s="15"/>
      <c r="D5" s="16"/>
      <c r="E5" s="11" t="str">
        <f>"2025"&amp;"年"</f>
        <v>2025年</v>
      </c>
      <c r="F5" s="11" t="str">
        <f>"2025"+1&amp;"年"</f>
        <v>2026年</v>
      </c>
      <c r="G5" s="11" t="str">
        <f>"2025"+2&amp;"年"</f>
        <v>2027年</v>
      </c>
    </row>
    <row r="6" ht="40.5" customHeight="1" spans="1:7">
      <c r="A6" s="17"/>
      <c r="B6" s="17"/>
      <c r="C6" s="17"/>
      <c r="D6" s="18"/>
      <c r="E6" s="18" t="s">
        <v>34</v>
      </c>
      <c r="F6" s="18" t="s">
        <v>34</v>
      </c>
      <c r="G6" s="18" t="s">
        <v>34</v>
      </c>
    </row>
    <row r="7" ht="15" customHeight="1" spans="1:7">
      <c r="A7" s="19">
        <v>1</v>
      </c>
      <c r="B7" s="19">
        <v>2</v>
      </c>
      <c r="C7" s="19">
        <v>3</v>
      </c>
      <c r="D7" s="20">
        <v>4</v>
      </c>
      <c r="E7" s="19">
        <v>5</v>
      </c>
      <c r="F7" s="19">
        <v>6</v>
      </c>
      <c r="G7" s="19">
        <v>7</v>
      </c>
    </row>
    <row r="8" ht="52.5" customHeight="1" spans="1:7">
      <c r="A8" s="21" t="s">
        <v>49</v>
      </c>
      <c r="B8" s="22"/>
      <c r="C8" s="22"/>
      <c r="D8" s="22"/>
      <c r="E8" s="23">
        <v>1531710</v>
      </c>
      <c r="F8" s="23"/>
      <c r="G8" s="23"/>
    </row>
    <row r="9" ht="52.5" customHeight="1" spans="1:7">
      <c r="A9" s="24"/>
      <c r="B9" s="22" t="s">
        <v>1113</v>
      </c>
      <c r="C9" s="22" t="s">
        <v>519</v>
      </c>
      <c r="D9" s="22" t="s">
        <v>1114</v>
      </c>
      <c r="E9" s="23">
        <v>69500</v>
      </c>
      <c r="F9" s="23"/>
      <c r="G9" s="23"/>
    </row>
    <row r="10" ht="52.5" customHeight="1" spans="1:7">
      <c r="A10" s="25"/>
      <c r="B10" s="22" t="s">
        <v>1113</v>
      </c>
      <c r="C10" s="22" t="s">
        <v>531</v>
      </c>
      <c r="D10" s="22" t="s">
        <v>1114</v>
      </c>
      <c r="E10" s="23">
        <v>10000</v>
      </c>
      <c r="F10" s="23"/>
      <c r="G10" s="23"/>
    </row>
    <row r="11" ht="52.5" customHeight="1" spans="1:7">
      <c r="A11" s="25"/>
      <c r="B11" s="22" t="s">
        <v>1113</v>
      </c>
      <c r="C11" s="22" t="s">
        <v>521</v>
      </c>
      <c r="D11" s="22" t="s">
        <v>1114</v>
      </c>
      <c r="E11" s="23">
        <v>50000</v>
      </c>
      <c r="F11" s="23"/>
      <c r="G11" s="23"/>
    </row>
    <row r="12" ht="52.5" customHeight="1" spans="1:7">
      <c r="A12" s="25"/>
      <c r="B12" s="22" t="s">
        <v>1113</v>
      </c>
      <c r="C12" s="22" t="s">
        <v>549</v>
      </c>
      <c r="D12" s="22" t="s">
        <v>1114</v>
      </c>
      <c r="E12" s="23">
        <v>10000</v>
      </c>
      <c r="F12" s="23"/>
      <c r="G12" s="23"/>
    </row>
    <row r="13" ht="52.5" customHeight="1" spans="1:7">
      <c r="A13" s="25"/>
      <c r="B13" s="22" t="s">
        <v>1113</v>
      </c>
      <c r="C13" s="22" t="s">
        <v>537</v>
      </c>
      <c r="D13" s="22" t="s">
        <v>1114</v>
      </c>
      <c r="E13" s="23">
        <v>10000</v>
      </c>
      <c r="F13" s="23"/>
      <c r="G13" s="23"/>
    </row>
    <row r="14" ht="52.5" customHeight="1" spans="1:7">
      <c r="A14" s="25"/>
      <c r="B14" s="22" t="s">
        <v>1113</v>
      </c>
      <c r="C14" s="22" t="s">
        <v>505</v>
      </c>
      <c r="D14" s="22" t="s">
        <v>1114</v>
      </c>
      <c r="E14" s="23">
        <v>13000</v>
      </c>
      <c r="F14" s="23"/>
      <c r="G14" s="23"/>
    </row>
    <row r="15" ht="52.5" customHeight="1" spans="1:7">
      <c r="A15" s="25"/>
      <c r="B15" s="22" t="s">
        <v>1113</v>
      </c>
      <c r="C15" s="22" t="s">
        <v>535</v>
      </c>
      <c r="D15" s="22" t="s">
        <v>1114</v>
      </c>
      <c r="E15" s="23">
        <v>20000</v>
      </c>
      <c r="F15" s="23"/>
      <c r="G15" s="23"/>
    </row>
    <row r="16" ht="52.5" customHeight="1" spans="1:7">
      <c r="A16" s="25"/>
      <c r="B16" s="22" t="s">
        <v>1113</v>
      </c>
      <c r="C16" s="22" t="s">
        <v>539</v>
      </c>
      <c r="D16" s="22" t="s">
        <v>1114</v>
      </c>
      <c r="E16" s="23">
        <v>10000</v>
      </c>
      <c r="F16" s="23"/>
      <c r="G16" s="23"/>
    </row>
    <row r="17" ht="52.5" customHeight="1" spans="1:7">
      <c r="A17" s="25"/>
      <c r="B17" s="22" t="s">
        <v>1113</v>
      </c>
      <c r="C17" s="22" t="s">
        <v>510</v>
      </c>
      <c r="D17" s="22" t="s">
        <v>1114</v>
      </c>
      <c r="E17" s="23">
        <v>50000</v>
      </c>
      <c r="F17" s="23"/>
      <c r="G17" s="23"/>
    </row>
    <row r="18" ht="52.5" customHeight="1" spans="1:7">
      <c r="A18" s="25"/>
      <c r="B18" s="22" t="s">
        <v>1113</v>
      </c>
      <c r="C18" s="22" t="s">
        <v>527</v>
      </c>
      <c r="D18" s="22" t="s">
        <v>1114</v>
      </c>
      <c r="E18" s="23">
        <v>5000</v>
      </c>
      <c r="F18" s="23"/>
      <c r="G18" s="23"/>
    </row>
    <row r="19" ht="52.5" customHeight="1" spans="1:7">
      <c r="A19" s="25"/>
      <c r="B19" s="22" t="s">
        <v>1113</v>
      </c>
      <c r="C19" s="22" t="s">
        <v>533</v>
      </c>
      <c r="D19" s="22" t="s">
        <v>1114</v>
      </c>
      <c r="E19" s="23">
        <v>10000</v>
      </c>
      <c r="F19" s="23"/>
      <c r="G19" s="23"/>
    </row>
    <row r="20" ht="52.5" customHeight="1" spans="1:7">
      <c r="A20" s="25"/>
      <c r="B20" s="22" t="s">
        <v>1113</v>
      </c>
      <c r="C20" s="22" t="s">
        <v>529</v>
      </c>
      <c r="D20" s="22" t="s">
        <v>1114</v>
      </c>
      <c r="E20" s="23">
        <v>110000</v>
      </c>
      <c r="F20" s="23"/>
      <c r="G20" s="23"/>
    </row>
    <row r="21" ht="52.5" customHeight="1" spans="1:7">
      <c r="A21" s="25"/>
      <c r="B21" s="22" t="s">
        <v>1113</v>
      </c>
      <c r="C21" s="22" t="s">
        <v>545</v>
      </c>
      <c r="D21" s="22" t="s">
        <v>1114</v>
      </c>
      <c r="E21" s="23">
        <v>20000</v>
      </c>
      <c r="F21" s="23"/>
      <c r="G21" s="23"/>
    </row>
    <row r="22" ht="52.5" customHeight="1" spans="1:7">
      <c r="A22" s="25"/>
      <c r="B22" s="22" t="s">
        <v>1113</v>
      </c>
      <c r="C22" s="22" t="s">
        <v>508</v>
      </c>
      <c r="D22" s="22" t="s">
        <v>1114</v>
      </c>
      <c r="E22" s="23">
        <v>200000</v>
      </c>
      <c r="F22" s="23"/>
      <c r="G22" s="23"/>
    </row>
    <row r="23" ht="52.5" customHeight="1" spans="1:7">
      <c r="A23" s="25"/>
      <c r="B23" s="22" t="s">
        <v>1113</v>
      </c>
      <c r="C23" s="22" t="s">
        <v>525</v>
      </c>
      <c r="D23" s="22" t="s">
        <v>1114</v>
      </c>
      <c r="E23" s="23">
        <v>131400</v>
      </c>
      <c r="F23" s="23"/>
      <c r="G23" s="23"/>
    </row>
    <row r="24" ht="52.5" customHeight="1" spans="1:7">
      <c r="A24" s="25"/>
      <c r="B24" s="22" t="s">
        <v>1113</v>
      </c>
      <c r="C24" s="22" t="s">
        <v>515</v>
      </c>
      <c r="D24" s="22" t="s">
        <v>1114</v>
      </c>
      <c r="E24" s="23">
        <v>30000</v>
      </c>
      <c r="F24" s="23"/>
      <c r="G24" s="23"/>
    </row>
    <row r="25" ht="52.5" customHeight="1" spans="1:7">
      <c r="A25" s="25"/>
      <c r="B25" s="22" t="s">
        <v>1113</v>
      </c>
      <c r="C25" s="22" t="s">
        <v>559</v>
      </c>
      <c r="D25" s="22" t="s">
        <v>1114</v>
      </c>
      <c r="E25" s="23">
        <v>38000</v>
      </c>
      <c r="F25" s="23"/>
      <c r="G25" s="23"/>
    </row>
    <row r="26" ht="52.5" customHeight="1" spans="1:7">
      <c r="A26" s="25"/>
      <c r="B26" s="22" t="s">
        <v>1115</v>
      </c>
      <c r="C26" s="22" t="s">
        <v>523</v>
      </c>
      <c r="D26" s="22" t="s">
        <v>1114</v>
      </c>
      <c r="E26" s="23">
        <v>93200</v>
      </c>
      <c r="F26" s="23"/>
      <c r="G26" s="23"/>
    </row>
    <row r="27" ht="52.5" customHeight="1" spans="1:7">
      <c r="A27" s="25"/>
      <c r="B27" s="22" t="s">
        <v>1115</v>
      </c>
      <c r="C27" s="22" t="s">
        <v>502</v>
      </c>
      <c r="D27" s="22" t="s">
        <v>1114</v>
      </c>
      <c r="E27" s="23">
        <v>30000</v>
      </c>
      <c r="F27" s="23"/>
      <c r="G27" s="23"/>
    </row>
    <row r="28" ht="52.5" customHeight="1" spans="1:7">
      <c r="A28" s="25"/>
      <c r="B28" s="22" t="s">
        <v>1116</v>
      </c>
      <c r="C28" s="22" t="s">
        <v>541</v>
      </c>
      <c r="D28" s="22" t="s">
        <v>1114</v>
      </c>
      <c r="E28" s="23">
        <v>293000</v>
      </c>
      <c r="F28" s="23"/>
      <c r="G28" s="23"/>
    </row>
    <row r="29" ht="52.5" customHeight="1" spans="1:7">
      <c r="A29" s="25"/>
      <c r="B29" s="22" t="s">
        <v>1116</v>
      </c>
      <c r="C29" s="22" t="s">
        <v>547</v>
      </c>
      <c r="D29" s="22" t="s">
        <v>1114</v>
      </c>
      <c r="E29" s="23">
        <v>72800</v>
      </c>
      <c r="F29" s="23"/>
      <c r="G29" s="23"/>
    </row>
    <row r="30" ht="52.5" customHeight="1" spans="1:7">
      <c r="A30" s="25"/>
      <c r="B30" s="22" t="s">
        <v>1116</v>
      </c>
      <c r="C30" s="22" t="s">
        <v>512</v>
      </c>
      <c r="D30" s="22" t="s">
        <v>1114</v>
      </c>
      <c r="E30" s="23">
        <v>155810</v>
      </c>
      <c r="F30" s="23"/>
      <c r="G30" s="23"/>
    </row>
    <row r="31" ht="52.5" customHeight="1" spans="1:7">
      <c r="A31" s="25"/>
      <c r="B31" s="22" t="s">
        <v>1116</v>
      </c>
      <c r="C31" s="22" t="s">
        <v>517</v>
      </c>
      <c r="D31" s="22" t="s">
        <v>1114</v>
      </c>
      <c r="E31" s="23">
        <v>20000</v>
      </c>
      <c r="F31" s="23"/>
      <c r="G31" s="23"/>
    </row>
    <row r="32" ht="52.5" customHeight="1" spans="1:7">
      <c r="A32" s="25"/>
      <c r="B32" s="22" t="s">
        <v>1116</v>
      </c>
      <c r="C32" s="22" t="s">
        <v>557</v>
      </c>
      <c r="D32" s="22" t="s">
        <v>1114</v>
      </c>
      <c r="E32" s="23">
        <v>20000</v>
      </c>
      <c r="F32" s="23"/>
      <c r="G32" s="23"/>
    </row>
    <row r="33" ht="52.5" customHeight="1" spans="1:7">
      <c r="A33" s="25"/>
      <c r="B33" s="22" t="s">
        <v>1116</v>
      </c>
      <c r="C33" s="22" t="s">
        <v>553</v>
      </c>
      <c r="D33" s="22" t="s">
        <v>1114</v>
      </c>
      <c r="E33" s="23">
        <v>10000</v>
      </c>
      <c r="F33" s="23"/>
      <c r="G33" s="23"/>
    </row>
    <row r="34" ht="52.5" customHeight="1" spans="1:7">
      <c r="A34" s="25"/>
      <c r="B34" s="22" t="s">
        <v>1116</v>
      </c>
      <c r="C34" s="22" t="s">
        <v>555</v>
      </c>
      <c r="D34" s="22" t="s">
        <v>1114</v>
      </c>
      <c r="E34" s="23">
        <v>20000</v>
      </c>
      <c r="F34" s="23"/>
      <c r="G34" s="23"/>
    </row>
    <row r="35" ht="52.5" customHeight="1" spans="1:7">
      <c r="A35" s="25"/>
      <c r="B35" s="22" t="s">
        <v>1116</v>
      </c>
      <c r="C35" s="22" t="s">
        <v>551</v>
      </c>
      <c r="D35" s="22" t="s">
        <v>1114</v>
      </c>
      <c r="E35" s="23">
        <v>30000</v>
      </c>
      <c r="F35" s="23"/>
      <c r="G35" s="23"/>
    </row>
    <row r="36" ht="30" customHeight="1" spans="1:7">
      <c r="A36" s="26" t="s">
        <v>31</v>
      </c>
      <c r="B36" s="27" t="s">
        <v>1099</v>
      </c>
      <c r="C36" s="27"/>
      <c r="D36" s="28"/>
      <c r="E36" s="23">
        <v>1531710</v>
      </c>
      <c r="F36" s="23"/>
      <c r="G36" s="23"/>
    </row>
  </sheetData>
  <mergeCells count="11">
    <mergeCell ref="A2:G2"/>
    <mergeCell ref="A3:D3"/>
    <mergeCell ref="E4:G4"/>
    <mergeCell ref="A36:D36"/>
    <mergeCell ref="A4:A6"/>
    <mergeCell ref="B4:B6"/>
    <mergeCell ref="C4:C6"/>
    <mergeCell ref="D4:D6"/>
    <mergeCell ref="E5:E6"/>
    <mergeCell ref="F5:F6"/>
    <mergeCell ref="G5:G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S16"/>
  <sheetViews>
    <sheetView showZeros="0" workbookViewId="0">
      <selection activeCell="I10" sqref="I10"/>
    </sheetView>
  </sheetViews>
  <sheetFormatPr defaultColWidth="9.14814814814815" defaultRowHeight="12" customHeight="1"/>
  <cols>
    <col min="1" max="1" width="7.62962962962963" customWidth="1"/>
    <col min="2" max="2" width="11.2037037037037" customWidth="1"/>
    <col min="3" max="4" width="13.4722222222222" customWidth="1"/>
    <col min="5" max="5" width="13.2037037037037" customWidth="1"/>
    <col min="6" max="6" width="8.47222222222222" customWidth="1"/>
    <col min="7" max="7" width="5.34259259259259" customWidth="1"/>
    <col min="8" max="8" width="8.47222222222222" customWidth="1"/>
    <col min="9" max="12" width="11.9166666666667" customWidth="1"/>
    <col min="13" max="13" width="9.2037037037037" customWidth="1"/>
    <col min="14" max="14" width="11.9166666666667" customWidth="1"/>
    <col min="15" max="15" width="4.47222222222222" customWidth="1"/>
    <col min="16" max="19" width="4.91666666666667" customWidth="1"/>
  </cols>
  <sheetData>
    <row r="1" ht="16.5" customHeight="1" spans="1:17">
      <c r="A1" s="194"/>
      <c r="B1" s="1"/>
      <c r="C1" s="1"/>
      <c r="D1" s="1"/>
      <c r="E1" s="1"/>
      <c r="F1" s="1"/>
      <c r="G1" s="1"/>
      <c r="H1" s="1"/>
      <c r="I1" s="94"/>
      <c r="J1" s="1"/>
      <c r="K1" s="1"/>
      <c r="L1" s="1"/>
      <c r="M1" s="1"/>
      <c r="N1" s="1"/>
      <c r="O1" s="1"/>
      <c r="P1" s="99" t="s">
        <v>27</v>
      </c>
      <c r="Q1" s="99" t="s">
        <v>27</v>
      </c>
    </row>
    <row r="2" ht="36.75" customHeight="1" spans="1:19">
      <c r="A2" s="29" t="str">
        <f>"2025"&amp;"年部门收入预算表"</f>
        <v>2025年部门收入预算表</v>
      </c>
      <c r="B2" s="29"/>
      <c r="C2" s="29"/>
      <c r="D2" s="29"/>
      <c r="E2" s="29"/>
      <c r="F2" s="29"/>
      <c r="G2" s="29"/>
      <c r="H2" s="29"/>
      <c r="I2" s="29"/>
      <c r="J2" s="29"/>
      <c r="K2" s="29"/>
      <c r="L2" s="29"/>
      <c r="M2" s="29"/>
      <c r="N2" s="29"/>
      <c r="O2" s="29"/>
      <c r="P2" s="29"/>
      <c r="Q2" s="29"/>
      <c r="R2" s="29"/>
      <c r="S2" s="29"/>
    </row>
    <row r="3" ht="18" customHeight="1" spans="1:17">
      <c r="A3" s="31" t="s">
        <v>1</v>
      </c>
      <c r="B3" s="31"/>
      <c r="C3" s="179"/>
      <c r="D3" s="179"/>
      <c r="E3" s="179"/>
      <c r="F3" s="179"/>
      <c r="G3" s="179"/>
      <c r="H3" s="179"/>
      <c r="I3" s="179"/>
      <c r="J3" s="179"/>
      <c r="K3" s="179"/>
      <c r="L3" s="179"/>
      <c r="M3" s="179"/>
      <c r="N3" s="179"/>
      <c r="O3" s="179"/>
      <c r="P3" s="99" t="s">
        <v>28</v>
      </c>
      <c r="Q3" s="99"/>
    </row>
    <row r="4" ht="21" customHeight="1" spans="1:19">
      <c r="A4" s="11" t="s">
        <v>29</v>
      </c>
      <c r="B4" s="11" t="s">
        <v>30</v>
      </c>
      <c r="C4" s="11" t="s">
        <v>31</v>
      </c>
      <c r="D4" s="46" t="s">
        <v>32</v>
      </c>
      <c r="E4" s="47"/>
      <c r="F4" s="47"/>
      <c r="G4" s="47"/>
      <c r="H4" s="47"/>
      <c r="I4" s="13"/>
      <c r="J4" s="47"/>
      <c r="K4" s="47"/>
      <c r="L4" s="47"/>
      <c r="M4" s="47"/>
      <c r="N4" s="48"/>
      <c r="O4" s="46" t="s">
        <v>33</v>
      </c>
      <c r="P4" s="47"/>
      <c r="Q4" s="47"/>
      <c r="R4" s="47"/>
      <c r="S4" s="48"/>
    </row>
    <row r="5" ht="41.25" customHeight="1" spans="1:19">
      <c r="A5" s="16"/>
      <c r="B5" s="16"/>
      <c r="C5" s="16"/>
      <c r="D5" s="16" t="s">
        <v>34</v>
      </c>
      <c r="E5" s="16" t="s">
        <v>35</v>
      </c>
      <c r="F5" s="16" t="s">
        <v>36</v>
      </c>
      <c r="G5" s="16" t="s">
        <v>37</v>
      </c>
      <c r="H5" s="11" t="s">
        <v>38</v>
      </c>
      <c r="I5" s="197" t="s">
        <v>39</v>
      </c>
      <c r="J5" s="197"/>
      <c r="K5" s="197"/>
      <c r="L5" s="197"/>
      <c r="M5" s="197"/>
      <c r="N5" s="197"/>
      <c r="O5" s="11" t="s">
        <v>34</v>
      </c>
      <c r="P5" s="11" t="s">
        <v>35</v>
      </c>
      <c r="Q5" s="11" t="s">
        <v>36</v>
      </c>
      <c r="R5" s="11" t="s">
        <v>37</v>
      </c>
      <c r="S5" s="11" t="s">
        <v>40</v>
      </c>
    </row>
    <row r="6" ht="43.5" customHeight="1" spans="1:19">
      <c r="A6" s="76"/>
      <c r="B6" s="76"/>
      <c r="C6" s="76"/>
      <c r="D6" s="77"/>
      <c r="E6" s="77"/>
      <c r="F6" s="77"/>
      <c r="G6" s="76"/>
      <c r="H6" s="76"/>
      <c r="I6" s="35" t="s">
        <v>34</v>
      </c>
      <c r="J6" s="33" t="s">
        <v>41</v>
      </c>
      <c r="K6" s="33" t="s">
        <v>42</v>
      </c>
      <c r="L6" s="10" t="s">
        <v>43</v>
      </c>
      <c r="M6" s="10" t="s">
        <v>44</v>
      </c>
      <c r="N6" s="10" t="s">
        <v>45</v>
      </c>
      <c r="O6" s="77"/>
      <c r="P6" s="77"/>
      <c r="Q6" s="77"/>
      <c r="R6" s="77"/>
      <c r="S6" s="77"/>
    </row>
    <row r="7" ht="21" customHeight="1" spans="1:19">
      <c r="A7" s="35">
        <v>1</v>
      </c>
      <c r="B7" s="35">
        <v>2</v>
      </c>
      <c r="C7" s="35">
        <v>3</v>
      </c>
      <c r="D7" s="35">
        <v>4</v>
      </c>
      <c r="E7" s="35">
        <v>5</v>
      </c>
      <c r="F7" s="35">
        <v>6</v>
      </c>
      <c r="G7" s="35">
        <v>7</v>
      </c>
      <c r="H7" s="35">
        <v>8</v>
      </c>
      <c r="I7" s="35">
        <v>9</v>
      </c>
      <c r="J7" s="35">
        <v>10</v>
      </c>
      <c r="K7" s="35">
        <v>11</v>
      </c>
      <c r="L7" s="35">
        <v>12</v>
      </c>
      <c r="M7" s="35">
        <v>13</v>
      </c>
      <c r="N7" s="35">
        <v>14</v>
      </c>
      <c r="O7" s="35">
        <v>15</v>
      </c>
      <c r="P7" s="35">
        <v>16</v>
      </c>
      <c r="Q7" s="35">
        <v>17</v>
      </c>
      <c r="R7" s="35">
        <v>18</v>
      </c>
      <c r="S7" s="58">
        <v>19</v>
      </c>
    </row>
    <row r="8" ht="52.5" customHeight="1" spans="1:19">
      <c r="A8" s="195" t="s">
        <v>46</v>
      </c>
      <c r="B8" s="195" t="s">
        <v>47</v>
      </c>
      <c r="C8" s="23">
        <v>432226.09</v>
      </c>
      <c r="D8" s="23">
        <v>432226.09</v>
      </c>
      <c r="E8" s="23">
        <v>432226.09</v>
      </c>
      <c r="F8" s="23"/>
      <c r="G8" s="23"/>
      <c r="H8" s="23"/>
      <c r="I8" s="23"/>
      <c r="J8" s="23"/>
      <c r="K8" s="23"/>
      <c r="L8" s="23"/>
      <c r="M8" s="23"/>
      <c r="N8" s="23"/>
      <c r="O8" s="23"/>
      <c r="P8" s="23"/>
      <c r="Q8" s="23"/>
      <c r="R8" s="23"/>
      <c r="S8" s="23"/>
    </row>
    <row r="9" ht="52.5" customHeight="1" spans="1:19">
      <c r="A9" s="195" t="s">
        <v>48</v>
      </c>
      <c r="B9" s="195" t="s">
        <v>49</v>
      </c>
      <c r="C9" s="23">
        <v>9897659.5</v>
      </c>
      <c r="D9" s="23">
        <v>9897659.5</v>
      </c>
      <c r="E9" s="23">
        <v>9897659.5</v>
      </c>
      <c r="F9" s="23"/>
      <c r="G9" s="23"/>
      <c r="H9" s="23"/>
      <c r="I9" s="23"/>
      <c r="J9" s="23"/>
      <c r="K9" s="23"/>
      <c r="L9" s="23"/>
      <c r="M9" s="23"/>
      <c r="N9" s="23"/>
      <c r="O9" s="23"/>
      <c r="P9" s="23"/>
      <c r="Q9" s="23"/>
      <c r="R9" s="25"/>
      <c r="S9" s="25"/>
    </row>
    <row r="10" ht="52.5" customHeight="1" spans="1:19">
      <c r="A10" s="195" t="s">
        <v>50</v>
      </c>
      <c r="B10" s="195" t="s">
        <v>51</v>
      </c>
      <c r="C10" s="23">
        <v>4085374.59</v>
      </c>
      <c r="D10" s="23">
        <v>4085374.59</v>
      </c>
      <c r="E10" s="23">
        <v>4085374.59</v>
      </c>
      <c r="F10" s="23"/>
      <c r="G10" s="23"/>
      <c r="H10" s="23"/>
      <c r="I10" s="23"/>
      <c r="J10" s="23"/>
      <c r="K10" s="23"/>
      <c r="L10" s="23"/>
      <c r="M10" s="23"/>
      <c r="N10" s="23"/>
      <c r="O10" s="23"/>
      <c r="P10" s="23"/>
      <c r="Q10" s="23"/>
      <c r="R10" s="25"/>
      <c r="S10" s="25"/>
    </row>
    <row r="11" ht="52.5" customHeight="1" spans="1:19">
      <c r="A11" s="195" t="s">
        <v>52</v>
      </c>
      <c r="B11" s="195" t="s">
        <v>53</v>
      </c>
      <c r="C11" s="23">
        <v>460845.93</v>
      </c>
      <c r="D11" s="23">
        <v>460845.93</v>
      </c>
      <c r="E11" s="23">
        <v>460845.93</v>
      </c>
      <c r="F11" s="23"/>
      <c r="G11" s="23"/>
      <c r="H11" s="23"/>
      <c r="I11" s="23"/>
      <c r="J11" s="23"/>
      <c r="K11" s="23"/>
      <c r="L11" s="23"/>
      <c r="M11" s="23"/>
      <c r="N11" s="23"/>
      <c r="O11" s="23"/>
      <c r="P11" s="23"/>
      <c r="Q11" s="23"/>
      <c r="R11" s="25"/>
      <c r="S11" s="25"/>
    </row>
    <row r="12" ht="52.5" customHeight="1" spans="1:19">
      <c r="A12" s="195" t="s">
        <v>54</v>
      </c>
      <c r="B12" s="195" t="s">
        <v>55</v>
      </c>
      <c r="C12" s="23">
        <v>1188729.87</v>
      </c>
      <c r="D12" s="23">
        <v>1188729.87</v>
      </c>
      <c r="E12" s="23">
        <v>1188729.87</v>
      </c>
      <c r="F12" s="23"/>
      <c r="G12" s="23"/>
      <c r="H12" s="23"/>
      <c r="I12" s="23"/>
      <c r="J12" s="23"/>
      <c r="K12" s="23"/>
      <c r="L12" s="23"/>
      <c r="M12" s="23"/>
      <c r="N12" s="23"/>
      <c r="O12" s="23"/>
      <c r="P12" s="23"/>
      <c r="Q12" s="23"/>
      <c r="R12" s="25"/>
      <c r="S12" s="25"/>
    </row>
    <row r="13" ht="52.5" customHeight="1" spans="1:19">
      <c r="A13" s="195" t="s">
        <v>56</v>
      </c>
      <c r="B13" s="195" t="s">
        <v>57</v>
      </c>
      <c r="C13" s="23">
        <v>697530.69</v>
      </c>
      <c r="D13" s="23">
        <v>697530.69</v>
      </c>
      <c r="E13" s="23">
        <v>697530.69</v>
      </c>
      <c r="F13" s="23"/>
      <c r="G13" s="23"/>
      <c r="H13" s="23"/>
      <c r="I13" s="23"/>
      <c r="J13" s="23"/>
      <c r="K13" s="23"/>
      <c r="L13" s="23"/>
      <c r="M13" s="23"/>
      <c r="N13" s="23"/>
      <c r="O13" s="23"/>
      <c r="P13" s="23"/>
      <c r="Q13" s="23"/>
      <c r="R13" s="25"/>
      <c r="S13" s="25"/>
    </row>
    <row r="14" ht="52.5" customHeight="1" spans="1:19">
      <c r="A14" s="195" t="s">
        <v>58</v>
      </c>
      <c r="B14" s="195" t="s">
        <v>59</v>
      </c>
      <c r="C14" s="23">
        <v>300613.96</v>
      </c>
      <c r="D14" s="23">
        <v>300613.96</v>
      </c>
      <c r="E14" s="23">
        <v>300613.96</v>
      </c>
      <c r="F14" s="23"/>
      <c r="G14" s="23"/>
      <c r="H14" s="23"/>
      <c r="I14" s="23"/>
      <c r="J14" s="23"/>
      <c r="K14" s="23"/>
      <c r="L14" s="23"/>
      <c r="M14" s="23"/>
      <c r="N14" s="23"/>
      <c r="O14" s="23"/>
      <c r="P14" s="23"/>
      <c r="Q14" s="23"/>
      <c r="R14" s="25"/>
      <c r="S14" s="25"/>
    </row>
    <row r="15" ht="52.5" customHeight="1" spans="1:19">
      <c r="A15" s="195" t="s">
        <v>60</v>
      </c>
      <c r="B15" s="195" t="s">
        <v>61</v>
      </c>
      <c r="C15" s="23">
        <v>670220.4</v>
      </c>
      <c r="D15" s="23">
        <v>670220.4</v>
      </c>
      <c r="E15" s="23">
        <v>670220.4</v>
      </c>
      <c r="F15" s="23"/>
      <c r="G15" s="23"/>
      <c r="H15" s="23"/>
      <c r="I15" s="23"/>
      <c r="J15" s="23"/>
      <c r="K15" s="23"/>
      <c r="L15" s="23"/>
      <c r="M15" s="23"/>
      <c r="N15" s="23"/>
      <c r="O15" s="23"/>
      <c r="P15" s="23"/>
      <c r="Q15" s="23"/>
      <c r="R15" s="25"/>
      <c r="S15" s="25"/>
    </row>
    <row r="16" ht="30" customHeight="1" spans="1:19">
      <c r="A16" s="12" t="s">
        <v>31</v>
      </c>
      <c r="B16" s="196"/>
      <c r="C16" s="185">
        <v>17733201.03</v>
      </c>
      <c r="D16" s="185">
        <v>17733201.03</v>
      </c>
      <c r="E16" s="185">
        <v>17733201.03</v>
      </c>
      <c r="F16" s="185"/>
      <c r="G16" s="185"/>
      <c r="H16" s="185"/>
      <c r="I16" s="185"/>
      <c r="J16" s="185"/>
      <c r="K16" s="185"/>
      <c r="L16" s="185"/>
      <c r="M16" s="185"/>
      <c r="N16" s="185"/>
      <c r="O16" s="185"/>
      <c r="P16" s="185"/>
      <c r="Q16" s="185"/>
      <c r="R16" s="185"/>
      <c r="S16" s="185"/>
    </row>
  </sheetData>
  <mergeCells count="21">
    <mergeCell ref="P1:S1"/>
    <mergeCell ref="A2:S2"/>
    <mergeCell ref="A3:G3"/>
    <mergeCell ref="P3:S3"/>
    <mergeCell ref="D4:N4"/>
    <mergeCell ref="O4:S4"/>
    <mergeCell ref="I5:N5"/>
    <mergeCell ref="A16:B16"/>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Right="0"/>
  </sheetPr>
  <dimension ref="A1:O74"/>
  <sheetViews>
    <sheetView showZeros="0" topLeftCell="A82" workbookViewId="0">
      <selection activeCell="G9" sqref="G9"/>
    </sheetView>
  </sheetViews>
  <sheetFormatPr defaultColWidth="8.84259259259259" defaultRowHeight="15" customHeight="1"/>
  <cols>
    <col min="1" max="1" width="9.62962962962963" customWidth="1"/>
    <col min="2" max="2" width="9.47222222222222" customWidth="1"/>
    <col min="3" max="6" width="14.4722222222222" customWidth="1"/>
    <col min="7" max="7" width="12.6296296296296" customWidth="1"/>
    <col min="8" max="8" width="4.34259259259259" customWidth="1"/>
    <col min="9" max="9" width="7.27777777777778" customWidth="1"/>
    <col min="10" max="13" width="12.7685185185185" customWidth="1"/>
    <col min="14" max="14" width="5.76851851851852" customWidth="1"/>
    <col min="15" max="15" width="12.7685185185185" customWidth="1"/>
  </cols>
  <sheetData>
    <row r="1" ht="18.75" customHeight="1" spans="1:15">
      <c r="A1" s="187"/>
      <c r="B1" s="187"/>
      <c r="C1" s="187"/>
      <c r="D1" s="187"/>
      <c r="E1" s="187"/>
      <c r="F1" s="187"/>
      <c r="G1" s="187"/>
      <c r="H1" s="187"/>
      <c r="I1" s="187"/>
      <c r="J1" s="187"/>
      <c r="K1" s="187"/>
      <c r="L1" s="187"/>
      <c r="M1" s="187"/>
      <c r="N1" s="101" t="s">
        <v>62</v>
      </c>
      <c r="O1" s="101"/>
    </row>
    <row r="2" ht="36" customHeight="1" spans="1:15">
      <c r="A2" s="188" t="str">
        <f>"2025"&amp;"年部门支出预算表"</f>
        <v>2025年部门支出预算表</v>
      </c>
      <c r="B2" s="188"/>
      <c r="C2" s="188"/>
      <c r="D2" s="188"/>
      <c r="E2" s="188"/>
      <c r="F2" s="188"/>
      <c r="G2" s="188"/>
      <c r="H2" s="188"/>
      <c r="I2" s="188"/>
      <c r="J2" s="188"/>
      <c r="K2" s="188"/>
      <c r="L2" s="188"/>
      <c r="M2" s="188"/>
      <c r="N2" s="188"/>
      <c r="O2" s="188"/>
    </row>
    <row r="3" ht="18.75" customHeight="1" spans="1:15">
      <c r="A3" s="31" t="s">
        <v>1</v>
      </c>
      <c r="B3" s="31"/>
      <c r="C3" s="31"/>
      <c r="D3" s="31"/>
      <c r="E3" s="31"/>
      <c r="F3" s="31"/>
      <c r="G3" s="187"/>
      <c r="H3" s="187"/>
      <c r="I3" s="187"/>
      <c r="J3" s="187"/>
      <c r="K3" s="187"/>
      <c r="L3" s="187"/>
      <c r="M3" s="187"/>
      <c r="N3" s="101" t="s">
        <v>2</v>
      </c>
      <c r="O3" s="101"/>
    </row>
    <row r="4" ht="31.5" customHeight="1" spans="1:15">
      <c r="A4" s="189" t="s">
        <v>63</v>
      </c>
      <c r="B4" s="189" t="s">
        <v>64</v>
      </c>
      <c r="C4" s="189" t="s">
        <v>31</v>
      </c>
      <c r="D4" s="189" t="s">
        <v>35</v>
      </c>
      <c r="E4" s="189"/>
      <c r="F4" s="189"/>
      <c r="G4" s="189" t="s">
        <v>36</v>
      </c>
      <c r="H4" s="189" t="s">
        <v>37</v>
      </c>
      <c r="I4" s="189" t="s">
        <v>65</v>
      </c>
      <c r="J4" s="189" t="s">
        <v>66</v>
      </c>
      <c r="K4" s="189"/>
      <c r="L4" s="189"/>
      <c r="M4" s="189"/>
      <c r="N4" s="189"/>
      <c r="O4" s="189"/>
    </row>
    <row r="5" ht="37.3" customHeight="1" spans="1:15">
      <c r="A5" s="189"/>
      <c r="B5" s="189"/>
      <c r="C5" s="189"/>
      <c r="D5" s="189" t="s">
        <v>34</v>
      </c>
      <c r="E5" s="189" t="s">
        <v>67</v>
      </c>
      <c r="F5" s="189" t="s">
        <v>68</v>
      </c>
      <c r="G5" s="189"/>
      <c r="H5" s="189"/>
      <c r="I5" s="189"/>
      <c r="J5" s="189" t="s">
        <v>34</v>
      </c>
      <c r="K5" s="189" t="s">
        <v>69</v>
      </c>
      <c r="L5" s="189" t="s">
        <v>70</v>
      </c>
      <c r="M5" s="189" t="s">
        <v>71</v>
      </c>
      <c r="N5" s="189" t="s">
        <v>72</v>
      </c>
      <c r="O5" s="189" t="s">
        <v>73</v>
      </c>
    </row>
    <row r="6" ht="18.75" customHeight="1" spans="1:15">
      <c r="A6" s="190" t="s">
        <v>74</v>
      </c>
      <c r="B6" s="190" t="s">
        <v>75</v>
      </c>
      <c r="C6" s="190" t="s">
        <v>76</v>
      </c>
      <c r="D6" s="190" t="s">
        <v>77</v>
      </c>
      <c r="E6" s="190" t="s">
        <v>78</v>
      </c>
      <c r="F6" s="190" t="s">
        <v>79</v>
      </c>
      <c r="G6" s="190" t="s">
        <v>80</v>
      </c>
      <c r="H6" s="190" t="s">
        <v>81</v>
      </c>
      <c r="I6" s="190" t="s">
        <v>82</v>
      </c>
      <c r="J6" s="190" t="s">
        <v>83</v>
      </c>
      <c r="K6" s="190" t="s">
        <v>84</v>
      </c>
      <c r="L6" s="190" t="s">
        <v>85</v>
      </c>
      <c r="M6" s="190" t="s">
        <v>86</v>
      </c>
      <c r="N6" s="190" t="s">
        <v>87</v>
      </c>
      <c r="O6" s="190" t="s">
        <v>88</v>
      </c>
    </row>
    <row r="7" ht="52.5" customHeight="1" spans="1:15">
      <c r="A7" s="191" t="s">
        <v>89</v>
      </c>
      <c r="B7" s="191" t="s">
        <v>90</v>
      </c>
      <c r="C7" s="156">
        <v>11047005.89</v>
      </c>
      <c r="D7" s="156">
        <v>11047005.89</v>
      </c>
      <c r="E7" s="156">
        <v>10273105.89</v>
      </c>
      <c r="F7" s="156">
        <v>773900</v>
      </c>
      <c r="G7" s="156"/>
      <c r="H7" s="156"/>
      <c r="I7" s="156"/>
      <c r="J7" s="156"/>
      <c r="K7" s="156"/>
      <c r="L7" s="156"/>
      <c r="M7" s="156"/>
      <c r="N7" s="156"/>
      <c r="O7" s="156"/>
    </row>
    <row r="8" ht="52.5" customHeight="1" spans="1:15">
      <c r="A8" s="192" t="s">
        <v>91</v>
      </c>
      <c r="B8" s="192" t="s">
        <v>92</v>
      </c>
      <c r="C8" s="156">
        <v>129500</v>
      </c>
      <c r="D8" s="156">
        <v>129500</v>
      </c>
      <c r="E8" s="156"/>
      <c r="F8" s="156">
        <v>129500</v>
      </c>
      <c r="G8" s="156"/>
      <c r="H8" s="156"/>
      <c r="I8" s="156"/>
      <c r="J8" s="156"/>
      <c r="K8" s="156"/>
      <c r="L8" s="156"/>
      <c r="M8" s="156"/>
      <c r="N8" s="156"/>
      <c r="O8" s="156"/>
    </row>
    <row r="9" ht="52.5" customHeight="1" spans="1:15">
      <c r="A9" s="193" t="s">
        <v>93</v>
      </c>
      <c r="B9" s="193" t="s">
        <v>94</v>
      </c>
      <c r="C9" s="156">
        <v>129500</v>
      </c>
      <c r="D9" s="156">
        <v>129500</v>
      </c>
      <c r="E9" s="156"/>
      <c r="F9" s="156">
        <v>129500</v>
      </c>
      <c r="G9" s="156"/>
      <c r="H9" s="156"/>
      <c r="I9" s="156"/>
      <c r="J9" s="156"/>
      <c r="K9" s="156"/>
      <c r="L9" s="156"/>
      <c r="M9" s="156"/>
      <c r="N9" s="156"/>
      <c r="O9" s="156"/>
    </row>
    <row r="10" ht="52.5" customHeight="1" spans="1:15">
      <c r="A10" s="192" t="s">
        <v>95</v>
      </c>
      <c r="B10" s="192" t="s">
        <v>96</v>
      </c>
      <c r="C10" s="156">
        <v>10000</v>
      </c>
      <c r="D10" s="156">
        <v>10000</v>
      </c>
      <c r="E10" s="156"/>
      <c r="F10" s="156">
        <v>10000</v>
      </c>
      <c r="G10" s="156"/>
      <c r="H10" s="156"/>
      <c r="I10" s="156"/>
      <c r="J10" s="156"/>
      <c r="K10" s="156"/>
      <c r="L10" s="156"/>
      <c r="M10" s="156"/>
      <c r="N10" s="156"/>
      <c r="O10" s="156"/>
    </row>
    <row r="11" ht="52.5" customHeight="1" spans="1:15">
      <c r="A11" s="193" t="s">
        <v>97</v>
      </c>
      <c r="B11" s="193" t="s">
        <v>98</v>
      </c>
      <c r="C11" s="156">
        <v>10000</v>
      </c>
      <c r="D11" s="156">
        <v>10000</v>
      </c>
      <c r="E11" s="156"/>
      <c r="F11" s="156">
        <v>10000</v>
      </c>
      <c r="G11" s="156"/>
      <c r="H11" s="156"/>
      <c r="I11" s="156"/>
      <c r="J11" s="156"/>
      <c r="K11" s="156"/>
      <c r="L11" s="156"/>
      <c r="M11" s="156"/>
      <c r="N11" s="156"/>
      <c r="O11" s="156"/>
    </row>
    <row r="12" ht="52.5" customHeight="1" spans="1:15">
      <c r="A12" s="192" t="s">
        <v>99</v>
      </c>
      <c r="B12" s="192" t="s">
        <v>100</v>
      </c>
      <c r="C12" s="156">
        <v>7688425.89</v>
      </c>
      <c r="D12" s="156">
        <v>7688425.89</v>
      </c>
      <c r="E12" s="156">
        <v>7480425.89</v>
      </c>
      <c r="F12" s="156">
        <v>208000</v>
      </c>
      <c r="G12" s="156"/>
      <c r="H12" s="156"/>
      <c r="I12" s="156"/>
      <c r="J12" s="156"/>
      <c r="K12" s="156"/>
      <c r="L12" s="156"/>
      <c r="M12" s="156"/>
      <c r="N12" s="156"/>
      <c r="O12" s="156"/>
    </row>
    <row r="13" ht="52.5" customHeight="1" spans="1:15">
      <c r="A13" s="193" t="s">
        <v>101</v>
      </c>
      <c r="B13" s="193" t="s">
        <v>102</v>
      </c>
      <c r="C13" s="156">
        <v>6279637.33</v>
      </c>
      <c r="D13" s="156">
        <v>6279637.33</v>
      </c>
      <c r="E13" s="156">
        <v>6071637.33</v>
      </c>
      <c r="F13" s="156">
        <v>208000</v>
      </c>
      <c r="G13" s="156"/>
      <c r="H13" s="156"/>
      <c r="I13" s="156"/>
      <c r="J13" s="156"/>
      <c r="K13" s="156"/>
      <c r="L13" s="156"/>
      <c r="M13" s="156"/>
      <c r="N13" s="156"/>
      <c r="O13" s="156"/>
    </row>
    <row r="14" ht="52.5" customHeight="1" spans="1:15">
      <c r="A14" s="193" t="s">
        <v>103</v>
      </c>
      <c r="B14" s="193" t="s">
        <v>104</v>
      </c>
      <c r="C14" s="156">
        <v>1408788.56</v>
      </c>
      <c r="D14" s="156">
        <v>1408788.56</v>
      </c>
      <c r="E14" s="156">
        <v>1408788.56</v>
      </c>
      <c r="F14" s="156"/>
      <c r="G14" s="156"/>
      <c r="H14" s="156"/>
      <c r="I14" s="156"/>
      <c r="J14" s="156"/>
      <c r="K14" s="156"/>
      <c r="L14" s="156"/>
      <c r="M14" s="156"/>
      <c r="N14" s="156"/>
      <c r="O14" s="156"/>
    </row>
    <row r="15" ht="52.5" customHeight="1" spans="1:15">
      <c r="A15" s="192" t="s">
        <v>105</v>
      </c>
      <c r="B15" s="192" t="s">
        <v>106</v>
      </c>
      <c r="C15" s="156">
        <v>20000</v>
      </c>
      <c r="D15" s="156">
        <v>20000</v>
      </c>
      <c r="E15" s="156"/>
      <c r="F15" s="156">
        <v>20000</v>
      </c>
      <c r="G15" s="156"/>
      <c r="H15" s="156"/>
      <c r="I15" s="156"/>
      <c r="J15" s="156"/>
      <c r="K15" s="156"/>
      <c r="L15" s="156"/>
      <c r="M15" s="156"/>
      <c r="N15" s="156"/>
      <c r="O15" s="156"/>
    </row>
    <row r="16" ht="52.5" customHeight="1" spans="1:15">
      <c r="A16" s="193" t="s">
        <v>107</v>
      </c>
      <c r="B16" s="193" t="s">
        <v>108</v>
      </c>
      <c r="C16" s="156">
        <v>20000</v>
      </c>
      <c r="D16" s="156">
        <v>20000</v>
      </c>
      <c r="E16" s="156"/>
      <c r="F16" s="156">
        <v>20000</v>
      </c>
      <c r="G16" s="156"/>
      <c r="H16" s="156"/>
      <c r="I16" s="156"/>
      <c r="J16" s="156"/>
      <c r="K16" s="156"/>
      <c r="L16" s="156"/>
      <c r="M16" s="156"/>
      <c r="N16" s="156"/>
      <c r="O16" s="156"/>
    </row>
    <row r="17" ht="52.5" customHeight="1" spans="1:15">
      <c r="A17" s="192" t="s">
        <v>109</v>
      </c>
      <c r="B17" s="192" t="s">
        <v>110</v>
      </c>
      <c r="C17" s="156">
        <v>64400</v>
      </c>
      <c r="D17" s="156">
        <v>64400</v>
      </c>
      <c r="E17" s="156">
        <v>49400</v>
      </c>
      <c r="F17" s="156">
        <v>15000</v>
      </c>
      <c r="G17" s="156"/>
      <c r="H17" s="156"/>
      <c r="I17" s="156"/>
      <c r="J17" s="156"/>
      <c r="K17" s="156"/>
      <c r="L17" s="156"/>
      <c r="M17" s="156"/>
      <c r="N17" s="156"/>
      <c r="O17" s="156"/>
    </row>
    <row r="18" ht="52.5" customHeight="1" spans="1:15">
      <c r="A18" s="193" t="s">
        <v>111</v>
      </c>
      <c r="B18" s="193" t="s">
        <v>102</v>
      </c>
      <c r="C18" s="156">
        <v>5000</v>
      </c>
      <c r="D18" s="156">
        <v>5000</v>
      </c>
      <c r="E18" s="156"/>
      <c r="F18" s="156">
        <v>5000</v>
      </c>
      <c r="G18" s="156"/>
      <c r="H18" s="156"/>
      <c r="I18" s="156"/>
      <c r="J18" s="156"/>
      <c r="K18" s="156"/>
      <c r="L18" s="156"/>
      <c r="M18" s="156"/>
      <c r="N18" s="156"/>
      <c r="O18" s="156"/>
    </row>
    <row r="19" ht="52.5" customHeight="1" spans="1:15">
      <c r="A19" s="193" t="s">
        <v>112</v>
      </c>
      <c r="B19" s="193" t="s">
        <v>113</v>
      </c>
      <c r="C19" s="156">
        <v>59400</v>
      </c>
      <c r="D19" s="156">
        <v>59400</v>
      </c>
      <c r="E19" s="156">
        <v>49400</v>
      </c>
      <c r="F19" s="156">
        <v>10000</v>
      </c>
      <c r="G19" s="156"/>
      <c r="H19" s="156"/>
      <c r="I19" s="156"/>
      <c r="J19" s="156"/>
      <c r="K19" s="156"/>
      <c r="L19" s="156"/>
      <c r="M19" s="156"/>
      <c r="N19" s="156"/>
      <c r="O19" s="156"/>
    </row>
    <row r="20" ht="52.5" customHeight="1" spans="1:15">
      <c r="A20" s="192" t="s">
        <v>114</v>
      </c>
      <c r="B20" s="192" t="s">
        <v>115</v>
      </c>
      <c r="C20" s="156">
        <v>3074680</v>
      </c>
      <c r="D20" s="156">
        <v>3074680</v>
      </c>
      <c r="E20" s="156">
        <v>2743280</v>
      </c>
      <c r="F20" s="156">
        <v>331400</v>
      </c>
      <c r="G20" s="156"/>
      <c r="H20" s="156"/>
      <c r="I20" s="156"/>
      <c r="J20" s="156"/>
      <c r="K20" s="156"/>
      <c r="L20" s="156"/>
      <c r="M20" s="156"/>
      <c r="N20" s="156"/>
      <c r="O20" s="156"/>
    </row>
    <row r="21" ht="52.5" customHeight="1" spans="1:15">
      <c r="A21" s="193" t="s">
        <v>116</v>
      </c>
      <c r="B21" s="193" t="s">
        <v>117</v>
      </c>
      <c r="C21" s="156">
        <v>3074680</v>
      </c>
      <c r="D21" s="156">
        <v>3074680</v>
      </c>
      <c r="E21" s="156">
        <v>2743280</v>
      </c>
      <c r="F21" s="156">
        <v>331400</v>
      </c>
      <c r="G21" s="156"/>
      <c r="H21" s="156"/>
      <c r="I21" s="156"/>
      <c r="J21" s="156"/>
      <c r="K21" s="156"/>
      <c r="L21" s="156"/>
      <c r="M21" s="156"/>
      <c r="N21" s="156"/>
      <c r="O21" s="156"/>
    </row>
    <row r="22" ht="52.5" customHeight="1" spans="1:15">
      <c r="A22" s="192" t="s">
        <v>118</v>
      </c>
      <c r="B22" s="192" t="s">
        <v>119</v>
      </c>
      <c r="C22" s="156">
        <v>20000</v>
      </c>
      <c r="D22" s="156">
        <v>20000</v>
      </c>
      <c r="E22" s="156"/>
      <c r="F22" s="156">
        <v>20000</v>
      </c>
      <c r="G22" s="156"/>
      <c r="H22" s="156"/>
      <c r="I22" s="156"/>
      <c r="J22" s="156"/>
      <c r="K22" s="156"/>
      <c r="L22" s="156"/>
      <c r="M22" s="156"/>
      <c r="N22" s="156"/>
      <c r="O22" s="156"/>
    </row>
    <row r="23" ht="52.5" customHeight="1" spans="1:15">
      <c r="A23" s="193" t="s">
        <v>120</v>
      </c>
      <c r="B23" s="193" t="s">
        <v>102</v>
      </c>
      <c r="C23" s="156">
        <v>20000</v>
      </c>
      <c r="D23" s="156">
        <v>20000</v>
      </c>
      <c r="E23" s="156"/>
      <c r="F23" s="156">
        <v>20000</v>
      </c>
      <c r="G23" s="156"/>
      <c r="H23" s="156"/>
      <c r="I23" s="156"/>
      <c r="J23" s="156"/>
      <c r="K23" s="156"/>
      <c r="L23" s="156"/>
      <c r="M23" s="156"/>
      <c r="N23" s="156"/>
      <c r="O23" s="156"/>
    </row>
    <row r="24" ht="52.5" customHeight="1" spans="1:15">
      <c r="A24" s="192" t="s">
        <v>121</v>
      </c>
      <c r="B24" s="192" t="s">
        <v>122</v>
      </c>
      <c r="C24" s="156">
        <v>10000</v>
      </c>
      <c r="D24" s="156">
        <v>10000</v>
      </c>
      <c r="E24" s="156"/>
      <c r="F24" s="156">
        <v>10000</v>
      </c>
      <c r="G24" s="156"/>
      <c r="H24" s="156"/>
      <c r="I24" s="156"/>
      <c r="J24" s="156"/>
      <c r="K24" s="156"/>
      <c r="L24" s="156"/>
      <c r="M24" s="156"/>
      <c r="N24" s="156"/>
      <c r="O24" s="156"/>
    </row>
    <row r="25" ht="52.5" customHeight="1" spans="1:15">
      <c r="A25" s="193" t="s">
        <v>123</v>
      </c>
      <c r="B25" s="193" t="s">
        <v>124</v>
      </c>
      <c r="C25" s="156">
        <v>10000</v>
      </c>
      <c r="D25" s="156">
        <v>10000</v>
      </c>
      <c r="E25" s="156"/>
      <c r="F25" s="156">
        <v>10000</v>
      </c>
      <c r="G25" s="156"/>
      <c r="H25" s="156"/>
      <c r="I25" s="156"/>
      <c r="J25" s="156"/>
      <c r="K25" s="156"/>
      <c r="L25" s="156"/>
      <c r="M25" s="156"/>
      <c r="N25" s="156"/>
      <c r="O25" s="156"/>
    </row>
    <row r="26" ht="52.5" customHeight="1" spans="1:15">
      <c r="A26" s="192" t="s">
        <v>125</v>
      </c>
      <c r="B26" s="192" t="s">
        <v>126</v>
      </c>
      <c r="C26" s="156">
        <v>30000</v>
      </c>
      <c r="D26" s="156">
        <v>30000</v>
      </c>
      <c r="E26" s="156"/>
      <c r="F26" s="156">
        <v>30000</v>
      </c>
      <c r="G26" s="156"/>
      <c r="H26" s="156"/>
      <c r="I26" s="156"/>
      <c r="J26" s="156"/>
      <c r="K26" s="156"/>
      <c r="L26" s="156"/>
      <c r="M26" s="156"/>
      <c r="N26" s="156"/>
      <c r="O26" s="156"/>
    </row>
    <row r="27" ht="52.5" customHeight="1" spans="1:15">
      <c r="A27" s="193" t="s">
        <v>127</v>
      </c>
      <c r="B27" s="193" t="s">
        <v>126</v>
      </c>
      <c r="C27" s="156">
        <v>30000</v>
      </c>
      <c r="D27" s="156">
        <v>30000</v>
      </c>
      <c r="E27" s="156"/>
      <c r="F27" s="156">
        <v>30000</v>
      </c>
      <c r="G27" s="156"/>
      <c r="H27" s="156"/>
      <c r="I27" s="156"/>
      <c r="J27" s="156"/>
      <c r="K27" s="156"/>
      <c r="L27" s="156"/>
      <c r="M27" s="156"/>
      <c r="N27" s="156"/>
      <c r="O27" s="156"/>
    </row>
    <row r="28" ht="52.5" customHeight="1" spans="1:15">
      <c r="A28" s="191" t="s">
        <v>128</v>
      </c>
      <c r="B28" s="191" t="s">
        <v>129</v>
      </c>
      <c r="C28" s="156">
        <v>30000</v>
      </c>
      <c r="D28" s="156">
        <v>30000</v>
      </c>
      <c r="E28" s="156"/>
      <c r="F28" s="156">
        <v>30000</v>
      </c>
      <c r="G28" s="156"/>
      <c r="H28" s="156"/>
      <c r="I28" s="156"/>
      <c r="J28" s="156"/>
      <c r="K28" s="156"/>
      <c r="L28" s="156"/>
      <c r="M28" s="156"/>
      <c r="N28" s="156"/>
      <c r="O28" s="156"/>
    </row>
    <row r="29" ht="52.5" customHeight="1" spans="1:15">
      <c r="A29" s="192" t="s">
        <v>130</v>
      </c>
      <c r="B29" s="192" t="s">
        <v>131</v>
      </c>
      <c r="C29" s="156">
        <v>30000</v>
      </c>
      <c r="D29" s="156">
        <v>30000</v>
      </c>
      <c r="E29" s="156"/>
      <c r="F29" s="156">
        <v>30000</v>
      </c>
      <c r="G29" s="156"/>
      <c r="H29" s="156"/>
      <c r="I29" s="156"/>
      <c r="J29" s="156"/>
      <c r="K29" s="156"/>
      <c r="L29" s="156"/>
      <c r="M29" s="156"/>
      <c r="N29" s="156"/>
      <c r="O29" s="156"/>
    </row>
    <row r="30" ht="52.5" customHeight="1" spans="1:15">
      <c r="A30" s="193" t="s">
        <v>132</v>
      </c>
      <c r="B30" s="193" t="s">
        <v>131</v>
      </c>
      <c r="C30" s="156">
        <v>30000</v>
      </c>
      <c r="D30" s="156">
        <v>30000</v>
      </c>
      <c r="E30" s="156"/>
      <c r="F30" s="156">
        <v>30000</v>
      </c>
      <c r="G30" s="156"/>
      <c r="H30" s="156"/>
      <c r="I30" s="156"/>
      <c r="J30" s="156"/>
      <c r="K30" s="156"/>
      <c r="L30" s="156"/>
      <c r="M30" s="156"/>
      <c r="N30" s="156"/>
      <c r="O30" s="156"/>
    </row>
    <row r="31" ht="52.5" customHeight="1" spans="1:15">
      <c r="A31" s="191" t="s">
        <v>133</v>
      </c>
      <c r="B31" s="191" t="s">
        <v>134</v>
      </c>
      <c r="C31" s="156">
        <v>1562079.4</v>
      </c>
      <c r="D31" s="156">
        <v>1562079.4</v>
      </c>
      <c r="E31" s="156">
        <v>1468879.4</v>
      </c>
      <c r="F31" s="156">
        <v>93200</v>
      </c>
      <c r="G31" s="156"/>
      <c r="H31" s="156"/>
      <c r="I31" s="156"/>
      <c r="J31" s="156"/>
      <c r="K31" s="156"/>
      <c r="L31" s="156"/>
      <c r="M31" s="156"/>
      <c r="N31" s="156"/>
      <c r="O31" s="156"/>
    </row>
    <row r="32" ht="52.5" customHeight="1" spans="1:15">
      <c r="A32" s="192" t="s">
        <v>135</v>
      </c>
      <c r="B32" s="192" t="s">
        <v>136</v>
      </c>
      <c r="C32" s="156">
        <v>29380.32</v>
      </c>
      <c r="D32" s="156">
        <v>29380.32</v>
      </c>
      <c r="E32" s="156">
        <v>29380.32</v>
      </c>
      <c r="F32" s="156"/>
      <c r="G32" s="156"/>
      <c r="H32" s="156"/>
      <c r="I32" s="156"/>
      <c r="J32" s="156"/>
      <c r="K32" s="156"/>
      <c r="L32" s="156"/>
      <c r="M32" s="156"/>
      <c r="N32" s="156"/>
      <c r="O32" s="156"/>
    </row>
    <row r="33" ht="52.5" customHeight="1" spans="1:15">
      <c r="A33" s="193" t="s">
        <v>137</v>
      </c>
      <c r="B33" s="193" t="s">
        <v>138</v>
      </c>
      <c r="C33" s="156">
        <v>29380.32</v>
      </c>
      <c r="D33" s="156">
        <v>29380.32</v>
      </c>
      <c r="E33" s="156">
        <v>29380.32</v>
      </c>
      <c r="F33" s="156"/>
      <c r="G33" s="156"/>
      <c r="H33" s="156"/>
      <c r="I33" s="156"/>
      <c r="J33" s="156"/>
      <c r="K33" s="156"/>
      <c r="L33" s="156"/>
      <c r="M33" s="156"/>
      <c r="N33" s="156"/>
      <c r="O33" s="156"/>
    </row>
    <row r="34" ht="52.5" customHeight="1" spans="1:15">
      <c r="A34" s="192" t="s">
        <v>139</v>
      </c>
      <c r="B34" s="192" t="s">
        <v>140</v>
      </c>
      <c r="C34" s="156">
        <v>1100234.24</v>
      </c>
      <c r="D34" s="156">
        <v>1100234.24</v>
      </c>
      <c r="E34" s="156">
        <v>1100234.24</v>
      </c>
      <c r="F34" s="156"/>
      <c r="G34" s="156"/>
      <c r="H34" s="156"/>
      <c r="I34" s="156"/>
      <c r="J34" s="156"/>
      <c r="K34" s="156"/>
      <c r="L34" s="156"/>
      <c r="M34" s="156"/>
      <c r="N34" s="156"/>
      <c r="O34" s="156"/>
    </row>
    <row r="35" ht="52.5" customHeight="1" spans="1:15">
      <c r="A35" s="193" t="s">
        <v>141</v>
      </c>
      <c r="B35" s="193" t="s">
        <v>142</v>
      </c>
      <c r="C35" s="156">
        <v>7200</v>
      </c>
      <c r="D35" s="156">
        <v>7200</v>
      </c>
      <c r="E35" s="156">
        <v>7200</v>
      </c>
      <c r="F35" s="156"/>
      <c r="G35" s="156"/>
      <c r="H35" s="156"/>
      <c r="I35" s="156"/>
      <c r="J35" s="156"/>
      <c r="K35" s="156"/>
      <c r="L35" s="156"/>
      <c r="M35" s="156"/>
      <c r="N35" s="156"/>
      <c r="O35" s="156"/>
    </row>
    <row r="36" ht="52.5" customHeight="1" spans="1:15">
      <c r="A36" s="193" t="s">
        <v>143</v>
      </c>
      <c r="B36" s="193" t="s">
        <v>144</v>
      </c>
      <c r="C36" s="156">
        <v>5400</v>
      </c>
      <c r="D36" s="156">
        <v>5400</v>
      </c>
      <c r="E36" s="156">
        <v>5400</v>
      </c>
      <c r="F36" s="156"/>
      <c r="G36" s="156"/>
      <c r="H36" s="156"/>
      <c r="I36" s="156"/>
      <c r="J36" s="156"/>
      <c r="K36" s="156"/>
      <c r="L36" s="156"/>
      <c r="M36" s="156"/>
      <c r="N36" s="156"/>
      <c r="O36" s="156"/>
    </row>
    <row r="37" ht="52.5" customHeight="1" spans="1:15">
      <c r="A37" s="193" t="s">
        <v>145</v>
      </c>
      <c r="B37" s="193" t="s">
        <v>146</v>
      </c>
      <c r="C37" s="156">
        <v>5000</v>
      </c>
      <c r="D37" s="156">
        <v>5000</v>
      </c>
      <c r="E37" s="156">
        <v>5000</v>
      </c>
      <c r="F37" s="156"/>
      <c r="G37" s="156"/>
      <c r="H37" s="156"/>
      <c r="I37" s="156"/>
      <c r="J37" s="156"/>
      <c r="K37" s="156"/>
      <c r="L37" s="156"/>
      <c r="M37" s="156"/>
      <c r="N37" s="156"/>
      <c r="O37" s="156"/>
    </row>
    <row r="38" ht="52.5" customHeight="1" spans="1:15">
      <c r="A38" s="193" t="s">
        <v>147</v>
      </c>
      <c r="B38" s="193" t="s">
        <v>148</v>
      </c>
      <c r="C38" s="156">
        <v>1082634.24</v>
      </c>
      <c r="D38" s="156">
        <v>1082634.24</v>
      </c>
      <c r="E38" s="156">
        <v>1082634.24</v>
      </c>
      <c r="F38" s="156"/>
      <c r="G38" s="156"/>
      <c r="H38" s="156"/>
      <c r="I38" s="156"/>
      <c r="J38" s="156"/>
      <c r="K38" s="156"/>
      <c r="L38" s="156"/>
      <c r="M38" s="156"/>
      <c r="N38" s="156"/>
      <c r="O38" s="156"/>
    </row>
    <row r="39" ht="52.5" customHeight="1" spans="1:15">
      <c r="A39" s="192" t="s">
        <v>149</v>
      </c>
      <c r="B39" s="192" t="s">
        <v>150</v>
      </c>
      <c r="C39" s="156">
        <v>90000</v>
      </c>
      <c r="D39" s="156">
        <v>90000</v>
      </c>
      <c r="E39" s="156">
        <v>90000</v>
      </c>
      <c r="F39" s="156"/>
      <c r="G39" s="156"/>
      <c r="H39" s="156"/>
      <c r="I39" s="156"/>
      <c r="J39" s="156"/>
      <c r="K39" s="156"/>
      <c r="L39" s="156"/>
      <c r="M39" s="156"/>
      <c r="N39" s="156"/>
      <c r="O39" s="156"/>
    </row>
    <row r="40" ht="52.5" customHeight="1" spans="1:15">
      <c r="A40" s="193" t="s">
        <v>151</v>
      </c>
      <c r="B40" s="193" t="s">
        <v>152</v>
      </c>
      <c r="C40" s="156">
        <v>90000</v>
      </c>
      <c r="D40" s="156">
        <v>90000</v>
      </c>
      <c r="E40" s="156">
        <v>90000</v>
      </c>
      <c r="F40" s="156"/>
      <c r="G40" s="156"/>
      <c r="H40" s="156"/>
      <c r="I40" s="156"/>
      <c r="J40" s="156"/>
      <c r="K40" s="156"/>
      <c r="L40" s="156"/>
      <c r="M40" s="156"/>
      <c r="N40" s="156"/>
      <c r="O40" s="156"/>
    </row>
    <row r="41" ht="52.5" customHeight="1" spans="1:15">
      <c r="A41" s="192" t="s">
        <v>153</v>
      </c>
      <c r="B41" s="192" t="s">
        <v>154</v>
      </c>
      <c r="C41" s="156">
        <v>222000</v>
      </c>
      <c r="D41" s="156">
        <v>222000</v>
      </c>
      <c r="E41" s="156">
        <v>222000</v>
      </c>
      <c r="F41" s="156"/>
      <c r="G41" s="156"/>
      <c r="H41" s="156"/>
      <c r="I41" s="156"/>
      <c r="J41" s="156"/>
      <c r="K41" s="156"/>
      <c r="L41" s="156"/>
      <c r="M41" s="156"/>
      <c r="N41" s="156"/>
      <c r="O41" s="156"/>
    </row>
    <row r="42" ht="52.5" customHeight="1" spans="1:15">
      <c r="A42" s="193" t="s">
        <v>155</v>
      </c>
      <c r="B42" s="193" t="s">
        <v>156</v>
      </c>
      <c r="C42" s="156">
        <v>222000</v>
      </c>
      <c r="D42" s="156">
        <v>222000</v>
      </c>
      <c r="E42" s="156">
        <v>222000</v>
      </c>
      <c r="F42" s="156"/>
      <c r="G42" s="156"/>
      <c r="H42" s="156"/>
      <c r="I42" s="156"/>
      <c r="J42" s="156"/>
      <c r="K42" s="156"/>
      <c r="L42" s="156"/>
      <c r="M42" s="156"/>
      <c r="N42" s="156"/>
      <c r="O42" s="156"/>
    </row>
    <row r="43" ht="52.5" customHeight="1" spans="1:15">
      <c r="A43" s="192" t="s">
        <v>157</v>
      </c>
      <c r="B43" s="192" t="s">
        <v>158</v>
      </c>
      <c r="C43" s="156">
        <v>93200</v>
      </c>
      <c r="D43" s="156">
        <v>93200</v>
      </c>
      <c r="E43" s="156"/>
      <c r="F43" s="156">
        <v>93200</v>
      </c>
      <c r="G43" s="156"/>
      <c r="H43" s="156"/>
      <c r="I43" s="156"/>
      <c r="J43" s="156"/>
      <c r="K43" s="156"/>
      <c r="L43" s="156"/>
      <c r="M43" s="156"/>
      <c r="N43" s="156"/>
      <c r="O43" s="156"/>
    </row>
    <row r="44" ht="52.5" customHeight="1" spans="1:15">
      <c r="A44" s="193" t="s">
        <v>159</v>
      </c>
      <c r="B44" s="193" t="s">
        <v>160</v>
      </c>
      <c r="C44" s="156">
        <v>93200</v>
      </c>
      <c r="D44" s="156">
        <v>93200</v>
      </c>
      <c r="E44" s="156"/>
      <c r="F44" s="156">
        <v>93200</v>
      </c>
      <c r="G44" s="156"/>
      <c r="H44" s="156"/>
      <c r="I44" s="156"/>
      <c r="J44" s="156"/>
      <c r="K44" s="156"/>
      <c r="L44" s="156"/>
      <c r="M44" s="156"/>
      <c r="N44" s="156"/>
      <c r="O44" s="156"/>
    </row>
    <row r="45" ht="52.5" customHeight="1" spans="1:15">
      <c r="A45" s="192" t="s">
        <v>161</v>
      </c>
      <c r="B45" s="192" t="s">
        <v>162</v>
      </c>
      <c r="C45" s="156">
        <v>27264.84</v>
      </c>
      <c r="D45" s="156">
        <v>27264.84</v>
      </c>
      <c r="E45" s="156">
        <v>27264.84</v>
      </c>
      <c r="F45" s="156"/>
      <c r="G45" s="156"/>
      <c r="H45" s="156"/>
      <c r="I45" s="156"/>
      <c r="J45" s="156"/>
      <c r="K45" s="156"/>
      <c r="L45" s="156"/>
      <c r="M45" s="156"/>
      <c r="N45" s="156"/>
      <c r="O45" s="156"/>
    </row>
    <row r="46" ht="52.5" customHeight="1" spans="1:15">
      <c r="A46" s="193" t="s">
        <v>163</v>
      </c>
      <c r="B46" s="193" t="s">
        <v>162</v>
      </c>
      <c r="C46" s="156">
        <v>27264.84</v>
      </c>
      <c r="D46" s="156">
        <v>27264.84</v>
      </c>
      <c r="E46" s="156">
        <v>27264.84</v>
      </c>
      <c r="F46" s="156"/>
      <c r="G46" s="156"/>
      <c r="H46" s="156"/>
      <c r="I46" s="156"/>
      <c r="J46" s="156"/>
      <c r="K46" s="156"/>
      <c r="L46" s="156"/>
      <c r="M46" s="156"/>
      <c r="N46" s="156"/>
      <c r="O46" s="156"/>
    </row>
    <row r="47" ht="52.5" customHeight="1" spans="1:15">
      <c r="A47" s="191" t="s">
        <v>164</v>
      </c>
      <c r="B47" s="191" t="s">
        <v>165</v>
      </c>
      <c r="C47" s="156">
        <v>613393.58</v>
      </c>
      <c r="D47" s="156">
        <v>613393.58</v>
      </c>
      <c r="E47" s="156">
        <v>583393.58</v>
      </c>
      <c r="F47" s="156">
        <v>30000</v>
      </c>
      <c r="G47" s="156"/>
      <c r="H47" s="156"/>
      <c r="I47" s="156"/>
      <c r="J47" s="156"/>
      <c r="K47" s="156"/>
      <c r="L47" s="156"/>
      <c r="M47" s="156"/>
      <c r="N47" s="156"/>
      <c r="O47" s="156"/>
    </row>
    <row r="48" ht="52.5" customHeight="1" spans="1:15">
      <c r="A48" s="192" t="s">
        <v>166</v>
      </c>
      <c r="B48" s="192" t="s">
        <v>167</v>
      </c>
      <c r="C48" s="156">
        <v>13560</v>
      </c>
      <c r="D48" s="156">
        <v>13560</v>
      </c>
      <c r="E48" s="156">
        <v>13560</v>
      </c>
      <c r="F48" s="156"/>
      <c r="G48" s="156"/>
      <c r="H48" s="156"/>
      <c r="I48" s="156"/>
      <c r="J48" s="156"/>
      <c r="K48" s="156"/>
      <c r="L48" s="156"/>
      <c r="M48" s="156"/>
      <c r="N48" s="156"/>
      <c r="O48" s="156"/>
    </row>
    <row r="49" ht="52.5" customHeight="1" spans="1:15">
      <c r="A49" s="193" t="s">
        <v>168</v>
      </c>
      <c r="B49" s="193" t="s">
        <v>169</v>
      </c>
      <c r="C49" s="156">
        <v>13560</v>
      </c>
      <c r="D49" s="156">
        <v>13560</v>
      </c>
      <c r="E49" s="156">
        <v>13560</v>
      </c>
      <c r="F49" s="156"/>
      <c r="G49" s="156"/>
      <c r="H49" s="156"/>
      <c r="I49" s="156"/>
      <c r="J49" s="156"/>
      <c r="K49" s="156"/>
      <c r="L49" s="156"/>
      <c r="M49" s="156"/>
      <c r="N49" s="156"/>
      <c r="O49" s="156"/>
    </row>
    <row r="50" ht="52.5" customHeight="1" spans="1:15">
      <c r="A50" s="192" t="s">
        <v>170</v>
      </c>
      <c r="B50" s="192" t="s">
        <v>171</v>
      </c>
      <c r="C50" s="156">
        <v>569833.58</v>
      </c>
      <c r="D50" s="156">
        <v>569833.58</v>
      </c>
      <c r="E50" s="156">
        <v>569833.58</v>
      </c>
      <c r="F50" s="156"/>
      <c r="G50" s="156"/>
      <c r="H50" s="156"/>
      <c r="I50" s="156"/>
      <c r="J50" s="156"/>
      <c r="K50" s="156"/>
      <c r="L50" s="156"/>
      <c r="M50" s="156"/>
      <c r="N50" s="156"/>
      <c r="O50" s="156"/>
    </row>
    <row r="51" ht="52.5" customHeight="1" spans="1:15">
      <c r="A51" s="193" t="s">
        <v>172</v>
      </c>
      <c r="B51" s="193" t="s">
        <v>173</v>
      </c>
      <c r="C51" s="156">
        <v>210915.9</v>
      </c>
      <c r="D51" s="156">
        <v>210915.9</v>
      </c>
      <c r="E51" s="156">
        <v>210915.9</v>
      </c>
      <c r="F51" s="156"/>
      <c r="G51" s="156"/>
      <c r="H51" s="156"/>
      <c r="I51" s="156"/>
      <c r="J51" s="156"/>
      <c r="K51" s="156"/>
      <c r="L51" s="156"/>
      <c r="M51" s="156"/>
      <c r="N51" s="156"/>
      <c r="O51" s="156"/>
    </row>
    <row r="52" ht="52.5" customHeight="1" spans="1:15">
      <c r="A52" s="193" t="s">
        <v>174</v>
      </c>
      <c r="B52" s="193" t="s">
        <v>175</v>
      </c>
      <c r="C52" s="156">
        <v>296568.9</v>
      </c>
      <c r="D52" s="156">
        <v>296568.9</v>
      </c>
      <c r="E52" s="156">
        <v>296568.9</v>
      </c>
      <c r="F52" s="156"/>
      <c r="G52" s="156"/>
      <c r="H52" s="156"/>
      <c r="I52" s="156"/>
      <c r="J52" s="156"/>
      <c r="K52" s="156"/>
      <c r="L52" s="156"/>
      <c r="M52" s="156"/>
      <c r="N52" s="156"/>
      <c r="O52" s="156"/>
    </row>
    <row r="53" ht="52.5" customHeight="1" spans="1:15">
      <c r="A53" s="193" t="s">
        <v>176</v>
      </c>
      <c r="B53" s="193" t="s">
        <v>177</v>
      </c>
      <c r="C53" s="156">
        <v>62348.78</v>
      </c>
      <c r="D53" s="156">
        <v>62348.78</v>
      </c>
      <c r="E53" s="156">
        <v>62348.78</v>
      </c>
      <c r="F53" s="156"/>
      <c r="G53" s="156"/>
      <c r="H53" s="156"/>
      <c r="I53" s="156"/>
      <c r="J53" s="156"/>
      <c r="K53" s="156"/>
      <c r="L53" s="156"/>
      <c r="M53" s="156"/>
      <c r="N53" s="156"/>
      <c r="O53" s="156"/>
    </row>
    <row r="54" ht="52.5" customHeight="1" spans="1:15">
      <c r="A54" s="192" t="s">
        <v>178</v>
      </c>
      <c r="B54" s="192" t="s">
        <v>179</v>
      </c>
      <c r="C54" s="156">
        <v>30000</v>
      </c>
      <c r="D54" s="156">
        <v>30000</v>
      </c>
      <c r="E54" s="156"/>
      <c r="F54" s="156">
        <v>30000</v>
      </c>
      <c r="G54" s="156"/>
      <c r="H54" s="156"/>
      <c r="I54" s="156"/>
      <c r="J54" s="156"/>
      <c r="K54" s="156"/>
      <c r="L54" s="156"/>
      <c r="M54" s="156"/>
      <c r="N54" s="156"/>
      <c r="O54" s="156"/>
    </row>
    <row r="55" ht="52.5" customHeight="1" spans="1:15">
      <c r="A55" s="193" t="s">
        <v>180</v>
      </c>
      <c r="B55" s="193" t="s">
        <v>179</v>
      </c>
      <c r="C55" s="156">
        <v>30000</v>
      </c>
      <c r="D55" s="156">
        <v>30000</v>
      </c>
      <c r="E55" s="156"/>
      <c r="F55" s="156">
        <v>30000</v>
      </c>
      <c r="G55" s="156"/>
      <c r="H55" s="156"/>
      <c r="I55" s="156"/>
      <c r="J55" s="156"/>
      <c r="K55" s="156"/>
      <c r="L55" s="156"/>
      <c r="M55" s="156"/>
      <c r="N55" s="156"/>
      <c r="O55" s="156"/>
    </row>
    <row r="56" ht="52.5" customHeight="1" spans="1:15">
      <c r="A56" s="191" t="s">
        <v>181</v>
      </c>
      <c r="B56" s="191" t="s">
        <v>182</v>
      </c>
      <c r="C56" s="156">
        <v>3512936.48</v>
      </c>
      <c r="D56" s="156">
        <v>3512936.48</v>
      </c>
      <c r="E56" s="156">
        <v>3064136.48</v>
      </c>
      <c r="F56" s="156">
        <v>448800</v>
      </c>
      <c r="G56" s="156"/>
      <c r="H56" s="156"/>
      <c r="I56" s="156"/>
      <c r="J56" s="156"/>
      <c r="K56" s="156"/>
      <c r="L56" s="156"/>
      <c r="M56" s="156"/>
      <c r="N56" s="156"/>
      <c r="O56" s="156"/>
    </row>
    <row r="57" ht="52.5" customHeight="1" spans="1:15">
      <c r="A57" s="192" t="s">
        <v>183</v>
      </c>
      <c r="B57" s="192" t="s">
        <v>184</v>
      </c>
      <c r="C57" s="156">
        <v>3492936.48</v>
      </c>
      <c r="D57" s="156">
        <v>3492936.48</v>
      </c>
      <c r="E57" s="156">
        <v>3064136.48</v>
      </c>
      <c r="F57" s="156">
        <v>428800</v>
      </c>
      <c r="G57" s="156"/>
      <c r="H57" s="156"/>
      <c r="I57" s="156"/>
      <c r="J57" s="156"/>
      <c r="K57" s="156"/>
      <c r="L57" s="156"/>
      <c r="M57" s="156"/>
      <c r="N57" s="156"/>
      <c r="O57" s="156"/>
    </row>
    <row r="58" ht="52.5" customHeight="1" spans="1:15">
      <c r="A58" s="193" t="s">
        <v>185</v>
      </c>
      <c r="B58" s="193" t="s">
        <v>102</v>
      </c>
      <c r="C58" s="156">
        <v>43000</v>
      </c>
      <c r="D58" s="156">
        <v>43000</v>
      </c>
      <c r="E58" s="156"/>
      <c r="F58" s="156">
        <v>43000</v>
      </c>
      <c r="G58" s="156"/>
      <c r="H58" s="156"/>
      <c r="I58" s="156"/>
      <c r="J58" s="156"/>
      <c r="K58" s="156"/>
      <c r="L58" s="156"/>
      <c r="M58" s="156"/>
      <c r="N58" s="156"/>
      <c r="O58" s="156"/>
    </row>
    <row r="59" ht="52.5" customHeight="1" spans="1:15">
      <c r="A59" s="193" t="s">
        <v>186</v>
      </c>
      <c r="B59" s="193" t="s">
        <v>104</v>
      </c>
      <c r="C59" s="156">
        <v>3064136.48</v>
      </c>
      <c r="D59" s="156">
        <v>3064136.48</v>
      </c>
      <c r="E59" s="156">
        <v>3064136.48</v>
      </c>
      <c r="F59" s="156"/>
      <c r="G59" s="156"/>
      <c r="H59" s="156"/>
      <c r="I59" s="156"/>
      <c r="J59" s="156"/>
      <c r="K59" s="156"/>
      <c r="L59" s="156"/>
      <c r="M59" s="156"/>
      <c r="N59" s="156"/>
      <c r="O59" s="156"/>
    </row>
    <row r="60" ht="52.5" customHeight="1" spans="1:15">
      <c r="A60" s="193" t="s">
        <v>187</v>
      </c>
      <c r="B60" s="193" t="s">
        <v>188</v>
      </c>
      <c r="C60" s="156">
        <v>365800</v>
      </c>
      <c r="D60" s="156">
        <v>365800</v>
      </c>
      <c r="E60" s="156"/>
      <c r="F60" s="156">
        <v>365800</v>
      </c>
      <c r="G60" s="156"/>
      <c r="H60" s="156"/>
      <c r="I60" s="156"/>
      <c r="J60" s="156"/>
      <c r="K60" s="156"/>
      <c r="L60" s="156"/>
      <c r="M60" s="156"/>
      <c r="N60" s="156"/>
      <c r="O60" s="156"/>
    </row>
    <row r="61" ht="52.5" customHeight="1" spans="1:15">
      <c r="A61" s="193" t="s">
        <v>189</v>
      </c>
      <c r="B61" s="193" t="s">
        <v>190</v>
      </c>
      <c r="C61" s="156">
        <v>20000</v>
      </c>
      <c r="D61" s="156">
        <v>20000</v>
      </c>
      <c r="E61" s="156"/>
      <c r="F61" s="156">
        <v>20000</v>
      </c>
      <c r="G61" s="156"/>
      <c r="H61" s="156"/>
      <c r="I61" s="156"/>
      <c r="J61" s="156"/>
      <c r="K61" s="156"/>
      <c r="L61" s="156"/>
      <c r="M61" s="156"/>
      <c r="N61" s="156"/>
      <c r="O61" s="156"/>
    </row>
    <row r="62" ht="52.5" customHeight="1" spans="1:15">
      <c r="A62" s="192" t="s">
        <v>191</v>
      </c>
      <c r="B62" s="192" t="s">
        <v>192</v>
      </c>
      <c r="C62" s="156">
        <v>20000</v>
      </c>
      <c r="D62" s="156">
        <v>20000</v>
      </c>
      <c r="E62" s="156"/>
      <c r="F62" s="156">
        <v>20000</v>
      </c>
      <c r="G62" s="156"/>
      <c r="H62" s="156"/>
      <c r="I62" s="156"/>
      <c r="J62" s="156"/>
      <c r="K62" s="156"/>
      <c r="L62" s="156"/>
      <c r="M62" s="156"/>
      <c r="N62" s="156"/>
      <c r="O62" s="156"/>
    </row>
    <row r="63" ht="52.5" customHeight="1" spans="1:15">
      <c r="A63" s="193" t="s">
        <v>193</v>
      </c>
      <c r="B63" s="193" t="s">
        <v>194</v>
      </c>
      <c r="C63" s="156">
        <v>20000</v>
      </c>
      <c r="D63" s="156">
        <v>20000</v>
      </c>
      <c r="E63" s="156"/>
      <c r="F63" s="156">
        <v>20000</v>
      </c>
      <c r="G63" s="156"/>
      <c r="H63" s="156"/>
      <c r="I63" s="156"/>
      <c r="J63" s="156"/>
      <c r="K63" s="156"/>
      <c r="L63" s="156"/>
      <c r="M63" s="156"/>
      <c r="N63" s="156"/>
      <c r="O63" s="156"/>
    </row>
    <row r="64" ht="52.5" customHeight="1" spans="1:15">
      <c r="A64" s="192" t="s">
        <v>195</v>
      </c>
      <c r="B64" s="192" t="s">
        <v>196</v>
      </c>
      <c r="C64" s="156"/>
      <c r="D64" s="156"/>
      <c r="E64" s="156"/>
      <c r="F64" s="156"/>
      <c r="G64" s="156"/>
      <c r="H64" s="156"/>
      <c r="I64" s="156"/>
      <c r="J64" s="156"/>
      <c r="K64" s="156"/>
      <c r="L64" s="156"/>
      <c r="M64" s="156"/>
      <c r="N64" s="156"/>
      <c r="O64" s="156"/>
    </row>
    <row r="65" ht="52.5" customHeight="1" spans="1:15">
      <c r="A65" s="193" t="s">
        <v>197</v>
      </c>
      <c r="B65" s="193" t="s">
        <v>198</v>
      </c>
      <c r="C65" s="156"/>
      <c r="D65" s="156"/>
      <c r="E65" s="156"/>
      <c r="F65" s="156"/>
      <c r="G65" s="156"/>
      <c r="H65" s="156"/>
      <c r="I65" s="156"/>
      <c r="J65" s="156"/>
      <c r="K65" s="156"/>
      <c r="L65" s="156"/>
      <c r="M65" s="156"/>
      <c r="N65" s="156"/>
      <c r="O65" s="156"/>
    </row>
    <row r="66" ht="52.5" customHeight="1" spans="1:15">
      <c r="A66" s="192" t="s">
        <v>199</v>
      </c>
      <c r="B66" s="192" t="s">
        <v>200</v>
      </c>
      <c r="C66" s="156"/>
      <c r="D66" s="156"/>
      <c r="E66" s="156"/>
      <c r="F66" s="156"/>
      <c r="G66" s="156"/>
      <c r="H66" s="156"/>
      <c r="I66" s="156"/>
      <c r="J66" s="156"/>
      <c r="K66" s="156"/>
      <c r="L66" s="156"/>
      <c r="M66" s="156"/>
      <c r="N66" s="156"/>
      <c r="O66" s="156"/>
    </row>
    <row r="67" ht="52.5" customHeight="1" spans="1:15">
      <c r="A67" s="193" t="s">
        <v>201</v>
      </c>
      <c r="B67" s="193" t="s">
        <v>202</v>
      </c>
      <c r="C67" s="156"/>
      <c r="D67" s="156"/>
      <c r="E67" s="156"/>
      <c r="F67" s="156"/>
      <c r="G67" s="156"/>
      <c r="H67" s="156"/>
      <c r="I67" s="156"/>
      <c r="J67" s="156"/>
      <c r="K67" s="156"/>
      <c r="L67" s="156"/>
      <c r="M67" s="156"/>
      <c r="N67" s="156"/>
      <c r="O67" s="156"/>
    </row>
    <row r="68" ht="52.5" customHeight="1" spans="1:15">
      <c r="A68" s="191" t="s">
        <v>203</v>
      </c>
      <c r="B68" s="191" t="s">
        <v>204</v>
      </c>
      <c r="C68" s="156">
        <v>155810</v>
      </c>
      <c r="D68" s="156">
        <v>155810</v>
      </c>
      <c r="E68" s="156"/>
      <c r="F68" s="156">
        <v>155810</v>
      </c>
      <c r="G68" s="156"/>
      <c r="H68" s="156"/>
      <c r="I68" s="156"/>
      <c r="J68" s="156"/>
      <c r="K68" s="156"/>
      <c r="L68" s="156"/>
      <c r="M68" s="156"/>
      <c r="N68" s="156"/>
      <c r="O68" s="156"/>
    </row>
    <row r="69" ht="52.5" customHeight="1" spans="1:15">
      <c r="A69" s="192" t="s">
        <v>205</v>
      </c>
      <c r="B69" s="192" t="s">
        <v>206</v>
      </c>
      <c r="C69" s="156">
        <v>155810</v>
      </c>
      <c r="D69" s="156">
        <v>155810</v>
      </c>
      <c r="E69" s="156"/>
      <c r="F69" s="156">
        <v>155810</v>
      </c>
      <c r="G69" s="156"/>
      <c r="H69" s="156"/>
      <c r="I69" s="156"/>
      <c r="J69" s="156"/>
      <c r="K69" s="156"/>
      <c r="L69" s="156"/>
      <c r="M69" s="156"/>
      <c r="N69" s="156"/>
      <c r="O69" s="156"/>
    </row>
    <row r="70" ht="52.5" customHeight="1" spans="1:15">
      <c r="A70" s="193" t="s">
        <v>207</v>
      </c>
      <c r="B70" s="193" t="s">
        <v>208</v>
      </c>
      <c r="C70" s="156">
        <v>155810</v>
      </c>
      <c r="D70" s="156">
        <v>155810</v>
      </c>
      <c r="E70" s="156"/>
      <c r="F70" s="156">
        <v>155810</v>
      </c>
      <c r="G70" s="156"/>
      <c r="H70" s="156"/>
      <c r="I70" s="156"/>
      <c r="J70" s="156"/>
      <c r="K70" s="156"/>
      <c r="L70" s="156"/>
      <c r="M70" s="156"/>
      <c r="N70" s="156"/>
      <c r="O70" s="156"/>
    </row>
    <row r="71" ht="52.5" customHeight="1" spans="1:15">
      <c r="A71" s="191" t="s">
        <v>209</v>
      </c>
      <c r="B71" s="191" t="s">
        <v>210</v>
      </c>
      <c r="C71" s="156">
        <v>811975.68</v>
      </c>
      <c r="D71" s="156">
        <v>811975.68</v>
      </c>
      <c r="E71" s="156">
        <v>811975.68</v>
      </c>
      <c r="F71" s="156"/>
      <c r="G71" s="156"/>
      <c r="H71" s="156"/>
      <c r="I71" s="156"/>
      <c r="J71" s="156"/>
      <c r="K71" s="156"/>
      <c r="L71" s="156"/>
      <c r="M71" s="156"/>
      <c r="N71" s="156"/>
      <c r="O71" s="156"/>
    </row>
    <row r="72" ht="52.5" customHeight="1" spans="1:15">
      <c r="A72" s="192" t="s">
        <v>211</v>
      </c>
      <c r="B72" s="192" t="s">
        <v>212</v>
      </c>
      <c r="C72" s="156">
        <v>811975.68</v>
      </c>
      <c r="D72" s="156">
        <v>811975.68</v>
      </c>
      <c r="E72" s="156">
        <v>811975.68</v>
      </c>
      <c r="F72" s="156"/>
      <c r="G72" s="156"/>
      <c r="H72" s="156"/>
      <c r="I72" s="156"/>
      <c r="J72" s="156"/>
      <c r="K72" s="156"/>
      <c r="L72" s="156"/>
      <c r="M72" s="156"/>
      <c r="N72" s="156"/>
      <c r="O72" s="156"/>
    </row>
    <row r="73" ht="52.5" customHeight="1" spans="1:15">
      <c r="A73" s="193" t="s">
        <v>213</v>
      </c>
      <c r="B73" s="193" t="s">
        <v>214</v>
      </c>
      <c r="C73" s="156">
        <v>811975.68</v>
      </c>
      <c r="D73" s="156">
        <v>811975.68</v>
      </c>
      <c r="E73" s="156">
        <v>811975.68</v>
      </c>
      <c r="F73" s="156"/>
      <c r="G73" s="156"/>
      <c r="H73" s="156"/>
      <c r="I73" s="156"/>
      <c r="J73" s="156"/>
      <c r="K73" s="156"/>
      <c r="L73" s="156"/>
      <c r="M73" s="156"/>
      <c r="N73" s="156"/>
      <c r="O73" s="156"/>
    </row>
    <row r="74" ht="30" customHeight="1" spans="1:15">
      <c r="A74" s="190" t="s">
        <v>31</v>
      </c>
      <c r="B74" s="190"/>
      <c r="C74" s="156">
        <v>17733201.03</v>
      </c>
      <c r="D74" s="156">
        <v>17733201.03</v>
      </c>
      <c r="E74" s="156">
        <v>16201491.03</v>
      </c>
      <c r="F74" s="156">
        <v>1531710</v>
      </c>
      <c r="G74" s="156"/>
      <c r="H74" s="156"/>
      <c r="I74" s="156"/>
      <c r="J74" s="156"/>
      <c r="K74" s="156"/>
      <c r="L74" s="156"/>
      <c r="M74" s="156"/>
      <c r="N74" s="156"/>
      <c r="O74" s="156"/>
    </row>
  </sheetData>
  <mergeCells count="13">
    <mergeCell ref="N1:O1"/>
    <mergeCell ref="A2:O2"/>
    <mergeCell ref="A3:F3"/>
    <mergeCell ref="N3:O3"/>
    <mergeCell ref="D4:F4"/>
    <mergeCell ref="J4:O4"/>
    <mergeCell ref="A74:B74"/>
    <mergeCell ref="A4:A5"/>
    <mergeCell ref="B4:B5"/>
    <mergeCell ref="C4:C5"/>
    <mergeCell ref="G4:G5"/>
    <mergeCell ref="H4:H5"/>
    <mergeCell ref="I4:I5"/>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D36"/>
  <sheetViews>
    <sheetView showZeros="0" workbookViewId="0">
      <selection activeCell="B5" sqref="B5:B6"/>
    </sheetView>
  </sheetViews>
  <sheetFormatPr defaultColWidth="9.14814814814815" defaultRowHeight="14.25" customHeight="1" outlineLevelCol="3"/>
  <cols>
    <col min="1" max="1" width="32.7685185185185" customWidth="1"/>
    <col min="2" max="2" width="23.9166666666667" customWidth="1"/>
    <col min="3" max="3" width="35.4722222222222" customWidth="1"/>
    <col min="4" max="4" width="36.4166666666667" customWidth="1"/>
  </cols>
  <sheetData>
    <row r="1" ht="17.25" customHeight="1" spans="1:4">
      <c r="A1" s="179"/>
      <c r="B1" s="179"/>
      <c r="C1" s="179"/>
      <c r="D1" s="99" t="s">
        <v>215</v>
      </c>
    </row>
    <row r="2" ht="30.75" customHeight="1" spans="1:4">
      <c r="A2" s="180" t="str">
        <f>"2025"&amp;"年财政拨款收支预算总表"</f>
        <v>2025年财政拨款收支预算总表</v>
      </c>
      <c r="B2" s="180"/>
      <c r="C2" s="180"/>
      <c r="D2" s="180"/>
    </row>
    <row r="3" ht="18.75" customHeight="1" spans="1:4">
      <c r="A3" s="31" t="s">
        <v>1</v>
      </c>
      <c r="B3" s="181"/>
      <c r="C3" s="181"/>
      <c r="D3" s="100" t="s">
        <v>2</v>
      </c>
    </row>
    <row r="4" ht="19.5" customHeight="1" spans="1:4">
      <c r="A4" s="12" t="s">
        <v>216</v>
      </c>
      <c r="B4" s="14"/>
      <c r="C4" s="12" t="s">
        <v>217</v>
      </c>
      <c r="D4" s="14"/>
    </row>
    <row r="5" ht="21.75" customHeight="1" spans="1:4">
      <c r="A5" s="72" t="s">
        <v>218</v>
      </c>
      <c r="B5" s="11" t="s">
        <v>6</v>
      </c>
      <c r="C5" s="72" t="s">
        <v>219</v>
      </c>
      <c r="D5" s="11" t="s">
        <v>6</v>
      </c>
    </row>
    <row r="6" ht="17.25" customHeight="1" spans="1:4">
      <c r="A6" s="76"/>
      <c r="B6" s="18"/>
      <c r="C6" s="76"/>
      <c r="D6" s="18"/>
    </row>
    <row r="7" ht="19.5" customHeight="1" spans="1:4">
      <c r="A7" s="95" t="s">
        <v>220</v>
      </c>
      <c r="B7" s="23">
        <v>17733201.03</v>
      </c>
      <c r="C7" s="95" t="s">
        <v>221</v>
      </c>
      <c r="D7" s="23">
        <v>17733201.03</v>
      </c>
    </row>
    <row r="8" ht="19.5" customHeight="1" spans="1:4">
      <c r="A8" s="95" t="s">
        <v>222</v>
      </c>
      <c r="B8" s="23">
        <v>17733201.03</v>
      </c>
      <c r="C8" s="182" t="s">
        <v>223</v>
      </c>
      <c r="D8" s="23">
        <v>11047005.89</v>
      </c>
    </row>
    <row r="9" ht="19.5" customHeight="1" spans="1:4">
      <c r="A9" s="183" t="s">
        <v>224</v>
      </c>
      <c r="B9" s="23"/>
      <c r="C9" s="182" t="s">
        <v>225</v>
      </c>
      <c r="D9" s="23"/>
    </row>
    <row r="10" ht="19.5" customHeight="1" spans="1:4">
      <c r="A10" s="183" t="s">
        <v>226</v>
      </c>
      <c r="B10" s="23"/>
      <c r="C10" s="182" t="s">
        <v>227</v>
      </c>
      <c r="D10" s="23"/>
    </row>
    <row r="11" ht="19.5" customHeight="1" spans="1:4">
      <c r="A11" s="183" t="s">
        <v>228</v>
      </c>
      <c r="B11" s="23"/>
      <c r="C11" s="182" t="s">
        <v>229</v>
      </c>
      <c r="D11" s="23">
        <v>30000</v>
      </c>
    </row>
    <row r="12" ht="19.5" customHeight="1" spans="1:4">
      <c r="A12" s="183" t="s">
        <v>222</v>
      </c>
      <c r="B12" s="23"/>
      <c r="C12" s="182" t="s">
        <v>230</v>
      </c>
      <c r="D12" s="23"/>
    </row>
    <row r="13" ht="19.5" customHeight="1" spans="1:4">
      <c r="A13" s="183" t="s">
        <v>224</v>
      </c>
      <c r="B13" s="23"/>
      <c r="C13" s="182" t="s">
        <v>231</v>
      </c>
      <c r="D13" s="23"/>
    </row>
    <row r="14" ht="19.5" customHeight="1" spans="1:4">
      <c r="A14" s="183" t="s">
        <v>226</v>
      </c>
      <c r="B14" s="23"/>
      <c r="C14" s="182" t="s">
        <v>232</v>
      </c>
      <c r="D14" s="23"/>
    </row>
    <row r="15" ht="19.5" customHeight="1" spans="1:4">
      <c r="A15" s="184"/>
      <c r="B15" s="23"/>
      <c r="C15" s="182" t="s">
        <v>233</v>
      </c>
      <c r="D15" s="23">
        <v>1562079.4</v>
      </c>
    </row>
    <row r="16" ht="19.5" customHeight="1" spans="1:4">
      <c r="A16" s="184"/>
      <c r="B16" s="23"/>
      <c r="C16" s="182" t="s">
        <v>234</v>
      </c>
      <c r="D16" s="23">
        <v>613393.58</v>
      </c>
    </row>
    <row r="17" ht="19.5" customHeight="1" spans="1:4">
      <c r="A17" s="184"/>
      <c r="B17" s="23"/>
      <c r="C17" s="182" t="s">
        <v>235</v>
      </c>
      <c r="D17" s="23"/>
    </row>
    <row r="18" ht="19.5" customHeight="1" spans="1:4">
      <c r="A18" s="184"/>
      <c r="B18" s="23"/>
      <c r="C18" s="182" t="s">
        <v>236</v>
      </c>
      <c r="D18" s="23"/>
    </row>
    <row r="19" ht="19.5" customHeight="1" spans="1:4">
      <c r="A19" s="184"/>
      <c r="B19" s="23"/>
      <c r="C19" s="182" t="s">
        <v>237</v>
      </c>
      <c r="D19" s="23">
        <v>3512936.48</v>
      </c>
    </row>
    <row r="20" ht="19.5" customHeight="1" spans="1:4">
      <c r="A20" s="95"/>
      <c r="B20" s="23"/>
      <c r="C20" s="182" t="s">
        <v>238</v>
      </c>
      <c r="D20" s="23">
        <v>155810</v>
      </c>
    </row>
    <row r="21" ht="19.5" customHeight="1" spans="1:4">
      <c r="A21" s="95"/>
      <c r="B21" s="23"/>
      <c r="C21" s="95" t="s">
        <v>239</v>
      </c>
      <c r="D21" s="23"/>
    </row>
    <row r="22" ht="19.5" customHeight="1" spans="1:4">
      <c r="A22" s="95"/>
      <c r="B22" s="23"/>
      <c r="C22" s="95" t="s">
        <v>240</v>
      </c>
      <c r="D22" s="23"/>
    </row>
    <row r="23" ht="19.5" customHeight="1" spans="1:4">
      <c r="A23" s="95"/>
      <c r="B23" s="23"/>
      <c r="C23" s="95" t="s">
        <v>241</v>
      </c>
      <c r="D23" s="23"/>
    </row>
    <row r="24" ht="19.5" customHeight="1" spans="1:4">
      <c r="A24" s="95"/>
      <c r="B24" s="23"/>
      <c r="C24" s="95" t="s">
        <v>242</v>
      </c>
      <c r="D24" s="23"/>
    </row>
    <row r="25" ht="19.5" customHeight="1" spans="1:4">
      <c r="A25" s="95"/>
      <c r="B25" s="23"/>
      <c r="C25" s="95" t="s">
        <v>243</v>
      </c>
      <c r="D25" s="23"/>
    </row>
    <row r="26" ht="19.5" customHeight="1" spans="1:4">
      <c r="A26" s="182"/>
      <c r="B26" s="23"/>
      <c r="C26" s="95" t="s">
        <v>244</v>
      </c>
      <c r="D26" s="23">
        <v>811975.68</v>
      </c>
    </row>
    <row r="27" ht="19.5" customHeight="1" spans="1:4">
      <c r="A27" s="95"/>
      <c r="B27" s="23"/>
      <c r="C27" s="95" t="s">
        <v>245</v>
      </c>
      <c r="D27" s="23"/>
    </row>
    <row r="28" customHeight="1" spans="1:4">
      <c r="A28" s="95"/>
      <c r="B28" s="23"/>
      <c r="C28" s="183" t="s">
        <v>246</v>
      </c>
      <c r="D28" s="23"/>
    </row>
    <row r="29" ht="19.5" customHeight="1" spans="1:4">
      <c r="A29" s="95"/>
      <c r="B29" s="23"/>
      <c r="C29" s="95" t="s">
        <v>247</v>
      </c>
      <c r="D29" s="23"/>
    </row>
    <row r="30" ht="19.5" customHeight="1" spans="1:4">
      <c r="A30" s="182"/>
      <c r="B30" s="23"/>
      <c r="C30" s="95" t="s">
        <v>248</v>
      </c>
      <c r="D30" s="23"/>
    </row>
    <row r="31" ht="18" customHeight="1" spans="1:4">
      <c r="A31" s="182"/>
      <c r="B31" s="23"/>
      <c r="C31" s="95" t="s">
        <v>249</v>
      </c>
      <c r="D31" s="23"/>
    </row>
    <row r="32" ht="18" customHeight="1" spans="1:4">
      <c r="A32" s="182"/>
      <c r="B32" s="23"/>
      <c r="C32" s="183" t="s">
        <v>250</v>
      </c>
      <c r="D32" s="23"/>
    </row>
    <row r="33" ht="18" customHeight="1" spans="1:4">
      <c r="A33" s="182"/>
      <c r="B33" s="23"/>
      <c r="C33" s="183" t="s">
        <v>251</v>
      </c>
      <c r="D33" s="23"/>
    </row>
    <row r="34" ht="19.5" customHeight="1" spans="1:4">
      <c r="A34" s="182"/>
      <c r="B34" s="185"/>
      <c r="C34" s="95" t="s">
        <v>252</v>
      </c>
      <c r="D34" s="185"/>
    </row>
    <row r="35" ht="19.5" customHeight="1" spans="1:4">
      <c r="A35" s="182"/>
      <c r="B35" s="23"/>
      <c r="C35" s="95" t="s">
        <v>253</v>
      </c>
      <c r="D35" s="23"/>
    </row>
    <row r="36" ht="19.5" customHeight="1" spans="1:4">
      <c r="A36" s="186" t="s">
        <v>25</v>
      </c>
      <c r="B36" s="23">
        <v>17733201.03</v>
      </c>
      <c r="C36" s="186" t="s">
        <v>26</v>
      </c>
      <c r="D36" s="23">
        <v>17733201.03</v>
      </c>
    </row>
  </sheetData>
  <mergeCells count="8">
    <mergeCell ref="A2:D2"/>
    <mergeCell ref="A3:B3"/>
    <mergeCell ref="A4:B4"/>
    <mergeCell ref="C4:D4"/>
    <mergeCell ref="A5:A6"/>
    <mergeCell ref="B5:B6"/>
    <mergeCell ref="C5:C6"/>
    <mergeCell ref="D5:D6"/>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G70"/>
  <sheetViews>
    <sheetView showZeros="0" topLeftCell="A61" workbookViewId="0">
      <selection activeCell="F17" sqref="F17"/>
    </sheetView>
  </sheetViews>
  <sheetFormatPr defaultColWidth="10.2777777777778" defaultRowHeight="15" customHeight="1" outlineLevelCol="6"/>
  <cols>
    <col min="1" max="1" width="26.3425925925926" customWidth="1"/>
    <col min="2" max="2" width="24.6296296296296" customWidth="1"/>
    <col min="3" max="7" width="19.2777777777778" customWidth="1"/>
  </cols>
  <sheetData>
    <row r="1" ht="18.75" customHeight="1" spans="1:7">
      <c r="A1" s="146"/>
      <c r="B1" s="146"/>
      <c r="C1" s="146"/>
      <c r="D1" s="146"/>
      <c r="E1" s="146"/>
      <c r="F1" s="146"/>
      <c r="G1" s="150" t="s">
        <v>254</v>
      </c>
    </row>
    <row r="2" ht="33" customHeight="1" spans="1:7">
      <c r="A2" s="172" t="str">
        <f>"2025"&amp;"年一般公共预算支出预算表（按功能科目分类）"</f>
        <v>2025年一般公共预算支出预算表（按功能科目分类）</v>
      </c>
      <c r="B2" s="172"/>
      <c r="C2" s="172"/>
      <c r="D2" s="172"/>
      <c r="E2" s="172"/>
      <c r="F2" s="172"/>
      <c r="G2" s="172"/>
    </row>
    <row r="3" ht="18.75" customHeight="1" spans="1:7">
      <c r="A3" s="173" t="s">
        <v>1</v>
      </c>
      <c r="B3" s="173"/>
      <c r="C3" s="146"/>
      <c r="D3" s="146"/>
      <c r="E3" s="146"/>
      <c r="F3" s="146"/>
      <c r="G3" s="150" t="s">
        <v>2</v>
      </c>
    </row>
    <row r="4" ht="18.75" customHeight="1" spans="1:7">
      <c r="A4" s="174" t="s">
        <v>255</v>
      </c>
      <c r="B4" s="174"/>
      <c r="C4" s="174" t="s">
        <v>31</v>
      </c>
      <c r="D4" s="174" t="s">
        <v>67</v>
      </c>
      <c r="E4" s="174"/>
      <c r="F4" s="174"/>
      <c r="G4" s="174" t="s">
        <v>68</v>
      </c>
    </row>
    <row r="5" ht="18.75" customHeight="1" spans="1:7">
      <c r="A5" s="174" t="s">
        <v>63</v>
      </c>
      <c r="B5" s="174" t="s">
        <v>64</v>
      </c>
      <c r="C5" s="174"/>
      <c r="D5" s="174" t="s">
        <v>34</v>
      </c>
      <c r="E5" s="174" t="s">
        <v>256</v>
      </c>
      <c r="F5" s="174" t="s">
        <v>257</v>
      </c>
      <c r="G5" s="174"/>
    </row>
    <row r="6" ht="18.75" customHeight="1" spans="1:7">
      <c r="A6" s="174" t="s">
        <v>74</v>
      </c>
      <c r="B6" s="174" t="s">
        <v>75</v>
      </c>
      <c r="C6" s="174" t="s">
        <v>76</v>
      </c>
      <c r="D6" s="174" t="s">
        <v>77</v>
      </c>
      <c r="E6" s="174" t="s">
        <v>78</v>
      </c>
      <c r="F6" s="174" t="s">
        <v>79</v>
      </c>
      <c r="G6" s="174" t="s">
        <v>80</v>
      </c>
    </row>
    <row r="7" ht="18.75" customHeight="1" spans="1:7">
      <c r="A7" s="175" t="s">
        <v>89</v>
      </c>
      <c r="B7" s="175" t="s">
        <v>90</v>
      </c>
      <c r="C7" s="176">
        <v>11047005.89</v>
      </c>
      <c r="D7" s="176">
        <v>10273105.89</v>
      </c>
      <c r="E7" s="176">
        <v>8957536.73</v>
      </c>
      <c r="F7" s="176">
        <v>1315569.16</v>
      </c>
      <c r="G7" s="176">
        <v>773900</v>
      </c>
    </row>
    <row r="8" ht="18.75" customHeight="1" outlineLevel="1" spans="1:7">
      <c r="A8" s="177" t="s">
        <v>91</v>
      </c>
      <c r="B8" s="177" t="s">
        <v>92</v>
      </c>
      <c r="C8" s="176">
        <v>129500</v>
      </c>
      <c r="D8" s="176"/>
      <c r="E8" s="176"/>
      <c r="F8" s="176"/>
      <c r="G8" s="176">
        <v>129500</v>
      </c>
    </row>
    <row r="9" ht="18.75" customHeight="1" outlineLevel="2" spans="1:7">
      <c r="A9" s="178" t="s">
        <v>93</v>
      </c>
      <c r="B9" s="178" t="s">
        <v>94</v>
      </c>
      <c r="C9" s="176">
        <v>129500</v>
      </c>
      <c r="D9" s="176"/>
      <c r="E9" s="176"/>
      <c r="F9" s="176"/>
      <c r="G9" s="176">
        <v>129500</v>
      </c>
    </row>
    <row r="10" ht="18.75" customHeight="1" outlineLevel="1" spans="1:7">
      <c r="A10" s="177" t="s">
        <v>95</v>
      </c>
      <c r="B10" s="177" t="s">
        <v>96</v>
      </c>
      <c r="C10" s="176">
        <v>10000</v>
      </c>
      <c r="D10" s="176"/>
      <c r="E10" s="176"/>
      <c r="F10" s="176"/>
      <c r="G10" s="176">
        <v>10000</v>
      </c>
    </row>
    <row r="11" ht="18.75" customHeight="1" outlineLevel="2" spans="1:7">
      <c r="A11" s="178" t="s">
        <v>97</v>
      </c>
      <c r="B11" s="178" t="s">
        <v>98</v>
      </c>
      <c r="C11" s="176">
        <v>10000</v>
      </c>
      <c r="D11" s="176"/>
      <c r="E11" s="176"/>
      <c r="F11" s="176"/>
      <c r="G11" s="176">
        <v>10000</v>
      </c>
    </row>
    <row r="12" ht="18.75" customHeight="1" outlineLevel="1" spans="1:7">
      <c r="A12" s="177" t="s">
        <v>99</v>
      </c>
      <c r="B12" s="177" t="s">
        <v>100</v>
      </c>
      <c r="C12" s="176">
        <v>7688425.89</v>
      </c>
      <c r="D12" s="176">
        <v>7480425.89</v>
      </c>
      <c r="E12" s="176">
        <v>6956656.73</v>
      </c>
      <c r="F12" s="176">
        <v>523769.16</v>
      </c>
      <c r="G12" s="176">
        <v>208000</v>
      </c>
    </row>
    <row r="13" ht="18.75" customHeight="1" outlineLevel="2" spans="1:7">
      <c r="A13" s="178" t="s">
        <v>101</v>
      </c>
      <c r="B13" s="178" t="s">
        <v>102</v>
      </c>
      <c r="C13" s="176">
        <v>6279637.33</v>
      </c>
      <c r="D13" s="176">
        <v>6071637.33</v>
      </c>
      <c r="E13" s="176">
        <v>5607710.73</v>
      </c>
      <c r="F13" s="176">
        <v>463926.6</v>
      </c>
      <c r="G13" s="176">
        <v>208000</v>
      </c>
    </row>
    <row r="14" ht="18.75" customHeight="1" outlineLevel="2" spans="1:7">
      <c r="A14" s="178" t="s">
        <v>103</v>
      </c>
      <c r="B14" s="178" t="s">
        <v>104</v>
      </c>
      <c r="C14" s="176">
        <v>1408788.56</v>
      </c>
      <c r="D14" s="176">
        <v>1408788.56</v>
      </c>
      <c r="E14" s="176">
        <v>1348946</v>
      </c>
      <c r="F14" s="176">
        <v>59842.56</v>
      </c>
      <c r="G14" s="176"/>
    </row>
    <row r="15" ht="18.75" customHeight="1" outlineLevel="1" spans="1:7">
      <c r="A15" s="177" t="s">
        <v>105</v>
      </c>
      <c r="B15" s="177" t="s">
        <v>106</v>
      </c>
      <c r="C15" s="176">
        <v>20000</v>
      </c>
      <c r="D15" s="176"/>
      <c r="E15" s="176"/>
      <c r="F15" s="176"/>
      <c r="G15" s="176">
        <v>20000</v>
      </c>
    </row>
    <row r="16" ht="18.75" customHeight="1" outlineLevel="2" spans="1:7">
      <c r="A16" s="178" t="s">
        <v>107</v>
      </c>
      <c r="B16" s="178" t="s">
        <v>108</v>
      </c>
      <c r="C16" s="176">
        <v>20000</v>
      </c>
      <c r="D16" s="176"/>
      <c r="E16" s="176"/>
      <c r="F16" s="176"/>
      <c r="G16" s="176">
        <v>20000</v>
      </c>
    </row>
    <row r="17" ht="18.75" customHeight="1" outlineLevel="1" spans="1:7">
      <c r="A17" s="177" t="s">
        <v>109</v>
      </c>
      <c r="B17" s="177" t="s">
        <v>110</v>
      </c>
      <c r="C17" s="176">
        <v>64400</v>
      </c>
      <c r="D17" s="176">
        <v>49400</v>
      </c>
      <c r="E17" s="176"/>
      <c r="F17" s="176">
        <v>49400</v>
      </c>
      <c r="G17" s="176">
        <v>15000</v>
      </c>
    </row>
    <row r="18" ht="18.75" customHeight="1" outlineLevel="2" spans="1:7">
      <c r="A18" s="178" t="s">
        <v>111</v>
      </c>
      <c r="B18" s="178" t="s">
        <v>102</v>
      </c>
      <c r="C18" s="176">
        <v>5000</v>
      </c>
      <c r="D18" s="176"/>
      <c r="E18" s="176"/>
      <c r="F18" s="176"/>
      <c r="G18" s="176">
        <v>5000</v>
      </c>
    </row>
    <row r="19" ht="18.75" customHeight="1" outlineLevel="2" spans="1:7">
      <c r="A19" s="178" t="s">
        <v>112</v>
      </c>
      <c r="B19" s="178" t="s">
        <v>113</v>
      </c>
      <c r="C19" s="176">
        <v>59400</v>
      </c>
      <c r="D19" s="176">
        <v>49400</v>
      </c>
      <c r="E19" s="176"/>
      <c r="F19" s="176">
        <v>49400</v>
      </c>
      <c r="G19" s="176">
        <v>10000</v>
      </c>
    </row>
    <row r="20" ht="18.75" customHeight="1" outlineLevel="1" spans="1:7">
      <c r="A20" s="177" t="s">
        <v>114</v>
      </c>
      <c r="B20" s="177" t="s">
        <v>115</v>
      </c>
      <c r="C20" s="176">
        <v>3074680</v>
      </c>
      <c r="D20" s="176">
        <v>2743280</v>
      </c>
      <c r="E20" s="176">
        <v>2000880</v>
      </c>
      <c r="F20" s="176">
        <v>742400</v>
      </c>
      <c r="G20" s="176">
        <v>331400</v>
      </c>
    </row>
    <row r="21" ht="18.75" customHeight="1" outlineLevel="2" spans="1:7">
      <c r="A21" s="178" t="s">
        <v>116</v>
      </c>
      <c r="B21" s="178" t="s">
        <v>117</v>
      </c>
      <c r="C21" s="176">
        <v>3074680</v>
      </c>
      <c r="D21" s="176">
        <v>2743280</v>
      </c>
      <c r="E21" s="176">
        <v>2000880</v>
      </c>
      <c r="F21" s="176">
        <v>742400</v>
      </c>
      <c r="G21" s="176">
        <v>331400</v>
      </c>
    </row>
    <row r="22" ht="18.75" customHeight="1" outlineLevel="1" spans="1:7">
      <c r="A22" s="177" t="s">
        <v>118</v>
      </c>
      <c r="B22" s="177" t="s">
        <v>119</v>
      </c>
      <c r="C22" s="176">
        <v>20000</v>
      </c>
      <c r="D22" s="176"/>
      <c r="E22" s="176"/>
      <c r="F22" s="176"/>
      <c r="G22" s="176">
        <v>20000</v>
      </c>
    </row>
    <row r="23" ht="18.75" customHeight="1" outlineLevel="2" spans="1:7">
      <c r="A23" s="178" t="s">
        <v>120</v>
      </c>
      <c r="B23" s="178" t="s">
        <v>102</v>
      </c>
      <c r="C23" s="176">
        <v>20000</v>
      </c>
      <c r="D23" s="176"/>
      <c r="E23" s="176"/>
      <c r="F23" s="176"/>
      <c r="G23" s="176">
        <v>20000</v>
      </c>
    </row>
    <row r="24" ht="18.75" customHeight="1" outlineLevel="1" spans="1:7">
      <c r="A24" s="177" t="s">
        <v>121</v>
      </c>
      <c r="B24" s="177" t="s">
        <v>122</v>
      </c>
      <c r="C24" s="176">
        <v>10000</v>
      </c>
      <c r="D24" s="176"/>
      <c r="E24" s="176"/>
      <c r="F24" s="176"/>
      <c r="G24" s="176">
        <v>10000</v>
      </c>
    </row>
    <row r="25" ht="18.75" customHeight="1" outlineLevel="2" spans="1:7">
      <c r="A25" s="178" t="s">
        <v>123</v>
      </c>
      <c r="B25" s="178" t="s">
        <v>124</v>
      </c>
      <c r="C25" s="176">
        <v>10000</v>
      </c>
      <c r="D25" s="176"/>
      <c r="E25" s="176"/>
      <c r="F25" s="176"/>
      <c r="G25" s="176">
        <v>10000</v>
      </c>
    </row>
    <row r="26" ht="18.75" customHeight="1" outlineLevel="1" spans="1:7">
      <c r="A26" s="177" t="s">
        <v>125</v>
      </c>
      <c r="B26" s="177" t="s">
        <v>126</v>
      </c>
      <c r="C26" s="176">
        <v>30000</v>
      </c>
      <c r="D26" s="176"/>
      <c r="E26" s="176"/>
      <c r="F26" s="176"/>
      <c r="G26" s="176">
        <v>30000</v>
      </c>
    </row>
    <row r="27" ht="18.75" customHeight="1" outlineLevel="2" spans="1:7">
      <c r="A27" s="178" t="s">
        <v>127</v>
      </c>
      <c r="B27" s="178" t="s">
        <v>126</v>
      </c>
      <c r="C27" s="176">
        <v>30000</v>
      </c>
      <c r="D27" s="176"/>
      <c r="E27" s="176"/>
      <c r="F27" s="176"/>
      <c r="G27" s="176">
        <v>30000</v>
      </c>
    </row>
    <row r="28" ht="18.75" customHeight="1" spans="1:7">
      <c r="A28" s="175" t="s">
        <v>128</v>
      </c>
      <c r="B28" s="175" t="s">
        <v>129</v>
      </c>
      <c r="C28" s="176">
        <v>30000</v>
      </c>
      <c r="D28" s="176"/>
      <c r="E28" s="176"/>
      <c r="F28" s="176"/>
      <c r="G28" s="176">
        <v>30000</v>
      </c>
    </row>
    <row r="29" ht="18.75" customHeight="1" outlineLevel="1" spans="1:7">
      <c r="A29" s="177" t="s">
        <v>130</v>
      </c>
      <c r="B29" s="177" t="s">
        <v>131</v>
      </c>
      <c r="C29" s="176">
        <v>30000</v>
      </c>
      <c r="D29" s="176"/>
      <c r="E29" s="176"/>
      <c r="F29" s="176"/>
      <c r="G29" s="176">
        <v>30000</v>
      </c>
    </row>
    <row r="30" ht="18.75" customHeight="1" outlineLevel="2" spans="1:7">
      <c r="A30" s="178" t="s">
        <v>132</v>
      </c>
      <c r="B30" s="178" t="s">
        <v>131</v>
      </c>
      <c r="C30" s="176">
        <v>30000</v>
      </c>
      <c r="D30" s="176"/>
      <c r="E30" s="176"/>
      <c r="F30" s="176"/>
      <c r="G30" s="176">
        <v>30000</v>
      </c>
    </row>
    <row r="31" ht="18.75" customHeight="1" spans="1:7">
      <c r="A31" s="175" t="s">
        <v>133</v>
      </c>
      <c r="B31" s="175" t="s">
        <v>134</v>
      </c>
      <c r="C31" s="176">
        <v>1562079.4</v>
      </c>
      <c r="D31" s="176">
        <v>1468879.4</v>
      </c>
      <c r="E31" s="176">
        <v>1451279.4</v>
      </c>
      <c r="F31" s="176">
        <v>17600</v>
      </c>
      <c r="G31" s="176">
        <v>93200</v>
      </c>
    </row>
    <row r="32" ht="18.75" customHeight="1" outlineLevel="1" spans="1:7">
      <c r="A32" s="177" t="s">
        <v>135</v>
      </c>
      <c r="B32" s="177" t="s">
        <v>136</v>
      </c>
      <c r="C32" s="176">
        <v>29380.32</v>
      </c>
      <c r="D32" s="176">
        <v>29380.32</v>
      </c>
      <c r="E32" s="176">
        <v>29380.32</v>
      </c>
      <c r="F32" s="176"/>
      <c r="G32" s="176"/>
    </row>
    <row r="33" ht="18.75" customHeight="1" outlineLevel="2" spans="1:7">
      <c r="A33" s="178" t="s">
        <v>137</v>
      </c>
      <c r="B33" s="178" t="s">
        <v>138</v>
      </c>
      <c r="C33" s="176">
        <v>29380.32</v>
      </c>
      <c r="D33" s="176">
        <v>29380.32</v>
      </c>
      <c r="E33" s="176">
        <v>29380.32</v>
      </c>
      <c r="F33" s="176"/>
      <c r="G33" s="176"/>
    </row>
    <row r="34" ht="18.75" customHeight="1" outlineLevel="1" spans="1:7">
      <c r="A34" s="177" t="s">
        <v>139</v>
      </c>
      <c r="B34" s="177" t="s">
        <v>140</v>
      </c>
      <c r="C34" s="176">
        <v>1100234.24</v>
      </c>
      <c r="D34" s="176">
        <v>1100234.24</v>
      </c>
      <c r="E34" s="176">
        <v>1082634.24</v>
      </c>
      <c r="F34" s="176">
        <v>17600</v>
      </c>
      <c r="G34" s="176"/>
    </row>
    <row r="35" ht="18.75" customHeight="1" outlineLevel="2" spans="1:7">
      <c r="A35" s="178" t="s">
        <v>141</v>
      </c>
      <c r="B35" s="178" t="s">
        <v>142</v>
      </c>
      <c r="C35" s="176">
        <v>7200</v>
      </c>
      <c r="D35" s="176">
        <v>7200</v>
      </c>
      <c r="E35" s="176"/>
      <c r="F35" s="176">
        <v>7200</v>
      </c>
      <c r="G35" s="176"/>
    </row>
    <row r="36" ht="18.75" customHeight="1" outlineLevel="2" spans="1:7">
      <c r="A36" s="178" t="s">
        <v>143</v>
      </c>
      <c r="B36" s="178" t="s">
        <v>144</v>
      </c>
      <c r="C36" s="176">
        <v>5400</v>
      </c>
      <c r="D36" s="176">
        <v>5400</v>
      </c>
      <c r="E36" s="176"/>
      <c r="F36" s="176">
        <v>5400</v>
      </c>
      <c r="G36" s="176"/>
    </row>
    <row r="37" ht="18.75" customHeight="1" outlineLevel="2" spans="1:7">
      <c r="A37" s="178" t="s">
        <v>145</v>
      </c>
      <c r="B37" s="178" t="s">
        <v>146</v>
      </c>
      <c r="C37" s="176">
        <v>5000</v>
      </c>
      <c r="D37" s="176">
        <v>5000</v>
      </c>
      <c r="E37" s="176"/>
      <c r="F37" s="176">
        <v>5000</v>
      </c>
      <c r="G37" s="176"/>
    </row>
    <row r="38" ht="18.75" customHeight="1" outlineLevel="2" spans="1:7">
      <c r="A38" s="178" t="s">
        <v>147</v>
      </c>
      <c r="B38" s="178" t="s">
        <v>148</v>
      </c>
      <c r="C38" s="176">
        <v>1082634.24</v>
      </c>
      <c r="D38" s="176">
        <v>1082634.24</v>
      </c>
      <c r="E38" s="176">
        <v>1082634.24</v>
      </c>
      <c r="F38" s="176"/>
      <c r="G38" s="176"/>
    </row>
    <row r="39" ht="18.75" customHeight="1" outlineLevel="1" spans="1:7">
      <c r="A39" s="177" t="s">
        <v>149</v>
      </c>
      <c r="B39" s="177" t="s">
        <v>150</v>
      </c>
      <c r="C39" s="176">
        <v>90000</v>
      </c>
      <c r="D39" s="176">
        <v>90000</v>
      </c>
      <c r="E39" s="176">
        <v>90000</v>
      </c>
      <c r="F39" s="176"/>
      <c r="G39" s="176"/>
    </row>
    <row r="40" ht="18.75" customHeight="1" outlineLevel="2" spans="1:7">
      <c r="A40" s="178" t="s">
        <v>151</v>
      </c>
      <c r="B40" s="178" t="s">
        <v>152</v>
      </c>
      <c r="C40" s="176">
        <v>90000</v>
      </c>
      <c r="D40" s="176">
        <v>90000</v>
      </c>
      <c r="E40" s="176">
        <v>90000</v>
      </c>
      <c r="F40" s="176"/>
      <c r="G40" s="176"/>
    </row>
    <row r="41" ht="18.75" customHeight="1" outlineLevel="1" spans="1:7">
      <c r="A41" s="177" t="s">
        <v>153</v>
      </c>
      <c r="B41" s="177" t="s">
        <v>154</v>
      </c>
      <c r="C41" s="176">
        <v>222000</v>
      </c>
      <c r="D41" s="176">
        <v>222000</v>
      </c>
      <c r="E41" s="176">
        <v>222000</v>
      </c>
      <c r="F41" s="176"/>
      <c r="G41" s="176"/>
    </row>
    <row r="42" ht="18.75" customHeight="1" outlineLevel="2" spans="1:7">
      <c r="A42" s="178" t="s">
        <v>155</v>
      </c>
      <c r="B42" s="178" t="s">
        <v>156</v>
      </c>
      <c r="C42" s="176">
        <v>222000</v>
      </c>
      <c r="D42" s="176">
        <v>222000</v>
      </c>
      <c r="E42" s="176">
        <v>222000</v>
      </c>
      <c r="F42" s="176"/>
      <c r="G42" s="176"/>
    </row>
    <row r="43" ht="18.75" customHeight="1" outlineLevel="1" spans="1:7">
      <c r="A43" s="177" t="s">
        <v>157</v>
      </c>
      <c r="B43" s="177" t="s">
        <v>158</v>
      </c>
      <c r="C43" s="176">
        <v>93200</v>
      </c>
      <c r="D43" s="176"/>
      <c r="E43" s="176"/>
      <c r="F43" s="176"/>
      <c r="G43" s="176">
        <v>93200</v>
      </c>
    </row>
    <row r="44" ht="18.75" customHeight="1" outlineLevel="2" spans="1:7">
      <c r="A44" s="178" t="s">
        <v>159</v>
      </c>
      <c r="B44" s="178" t="s">
        <v>160</v>
      </c>
      <c r="C44" s="176">
        <v>93200</v>
      </c>
      <c r="D44" s="176"/>
      <c r="E44" s="176"/>
      <c r="F44" s="176"/>
      <c r="G44" s="176">
        <v>93200</v>
      </c>
    </row>
    <row r="45" ht="18.75" customHeight="1" outlineLevel="1" spans="1:7">
      <c r="A45" s="177" t="s">
        <v>161</v>
      </c>
      <c r="B45" s="177" t="s">
        <v>162</v>
      </c>
      <c r="C45" s="176">
        <v>27264.84</v>
      </c>
      <c r="D45" s="176">
        <v>27264.84</v>
      </c>
      <c r="E45" s="176">
        <v>27264.84</v>
      </c>
      <c r="F45" s="176"/>
      <c r="G45" s="176"/>
    </row>
    <row r="46" ht="18.75" customHeight="1" outlineLevel="2" spans="1:7">
      <c r="A46" s="178" t="s">
        <v>163</v>
      </c>
      <c r="B46" s="178" t="s">
        <v>162</v>
      </c>
      <c r="C46" s="176">
        <v>27264.84</v>
      </c>
      <c r="D46" s="176">
        <v>27264.84</v>
      </c>
      <c r="E46" s="176">
        <v>27264.84</v>
      </c>
      <c r="F46" s="176"/>
      <c r="G46" s="176"/>
    </row>
    <row r="47" ht="18.75" customHeight="1" spans="1:7">
      <c r="A47" s="175" t="s">
        <v>164</v>
      </c>
      <c r="B47" s="175" t="s">
        <v>165</v>
      </c>
      <c r="C47" s="176">
        <v>613393.58</v>
      </c>
      <c r="D47" s="176">
        <v>583393.58</v>
      </c>
      <c r="E47" s="176">
        <v>583393.58</v>
      </c>
      <c r="F47" s="176"/>
      <c r="G47" s="176">
        <v>30000</v>
      </c>
    </row>
    <row r="48" ht="18.75" customHeight="1" outlineLevel="1" spans="1:7">
      <c r="A48" s="177" t="s">
        <v>166</v>
      </c>
      <c r="B48" s="177" t="s">
        <v>167</v>
      </c>
      <c r="C48" s="176">
        <v>13560</v>
      </c>
      <c r="D48" s="176">
        <v>13560</v>
      </c>
      <c r="E48" s="176">
        <v>13560</v>
      </c>
      <c r="F48" s="176"/>
      <c r="G48" s="176"/>
    </row>
    <row r="49" ht="18.75" customHeight="1" outlineLevel="2" spans="1:7">
      <c r="A49" s="178" t="s">
        <v>168</v>
      </c>
      <c r="B49" s="178" t="s">
        <v>169</v>
      </c>
      <c r="C49" s="176">
        <v>13560</v>
      </c>
      <c r="D49" s="176">
        <v>13560</v>
      </c>
      <c r="E49" s="176">
        <v>13560</v>
      </c>
      <c r="F49" s="176"/>
      <c r="G49" s="176"/>
    </row>
    <row r="50" ht="18.75" customHeight="1" outlineLevel="1" spans="1:7">
      <c r="A50" s="177" t="s">
        <v>170</v>
      </c>
      <c r="B50" s="177" t="s">
        <v>171</v>
      </c>
      <c r="C50" s="176">
        <v>569833.58</v>
      </c>
      <c r="D50" s="176">
        <v>569833.58</v>
      </c>
      <c r="E50" s="176">
        <v>569833.58</v>
      </c>
      <c r="F50" s="176"/>
      <c r="G50" s="176"/>
    </row>
    <row r="51" ht="18.75" customHeight="1" outlineLevel="2" spans="1:7">
      <c r="A51" s="178" t="s">
        <v>172</v>
      </c>
      <c r="B51" s="178" t="s">
        <v>173</v>
      </c>
      <c r="C51" s="176">
        <v>210915.9</v>
      </c>
      <c r="D51" s="176">
        <v>210915.9</v>
      </c>
      <c r="E51" s="176">
        <v>210915.9</v>
      </c>
      <c r="F51" s="176"/>
      <c r="G51" s="176"/>
    </row>
    <row r="52" ht="18.75" customHeight="1" outlineLevel="2" spans="1:7">
      <c r="A52" s="178" t="s">
        <v>174</v>
      </c>
      <c r="B52" s="178" t="s">
        <v>175</v>
      </c>
      <c r="C52" s="176">
        <v>296568.9</v>
      </c>
      <c r="D52" s="176">
        <v>296568.9</v>
      </c>
      <c r="E52" s="176">
        <v>296568.9</v>
      </c>
      <c r="F52" s="176"/>
      <c r="G52" s="176"/>
    </row>
    <row r="53" ht="18.75" customHeight="1" outlineLevel="2" spans="1:7">
      <c r="A53" s="178" t="s">
        <v>176</v>
      </c>
      <c r="B53" s="178" t="s">
        <v>177</v>
      </c>
      <c r="C53" s="176">
        <v>62348.78</v>
      </c>
      <c r="D53" s="176">
        <v>62348.78</v>
      </c>
      <c r="E53" s="176">
        <v>62348.78</v>
      </c>
      <c r="F53" s="176"/>
      <c r="G53" s="176"/>
    </row>
    <row r="54" ht="18.75" customHeight="1" outlineLevel="1" spans="1:7">
      <c r="A54" s="177" t="s">
        <v>178</v>
      </c>
      <c r="B54" s="177" t="s">
        <v>179</v>
      </c>
      <c r="C54" s="176">
        <v>30000</v>
      </c>
      <c r="D54" s="176"/>
      <c r="E54" s="176"/>
      <c r="F54" s="176"/>
      <c r="G54" s="176">
        <v>30000</v>
      </c>
    </row>
    <row r="55" ht="18.75" customHeight="1" outlineLevel="2" spans="1:7">
      <c r="A55" s="178" t="s">
        <v>180</v>
      </c>
      <c r="B55" s="178" t="s">
        <v>179</v>
      </c>
      <c r="C55" s="176">
        <v>30000</v>
      </c>
      <c r="D55" s="176"/>
      <c r="E55" s="176"/>
      <c r="F55" s="176"/>
      <c r="G55" s="176">
        <v>30000</v>
      </c>
    </row>
    <row r="56" ht="18.75" customHeight="1" spans="1:7">
      <c r="A56" s="175" t="s">
        <v>181</v>
      </c>
      <c r="B56" s="175" t="s">
        <v>182</v>
      </c>
      <c r="C56" s="176">
        <v>3512936.48</v>
      </c>
      <c r="D56" s="176">
        <v>3064136.48</v>
      </c>
      <c r="E56" s="176">
        <v>2949734</v>
      </c>
      <c r="F56" s="176">
        <v>114402.48</v>
      </c>
      <c r="G56" s="176">
        <v>448800</v>
      </c>
    </row>
    <row r="57" ht="18.75" customHeight="1" outlineLevel="1" spans="1:7">
      <c r="A57" s="177" t="s">
        <v>183</v>
      </c>
      <c r="B57" s="177" t="s">
        <v>184</v>
      </c>
      <c r="C57" s="176">
        <v>3492936.48</v>
      </c>
      <c r="D57" s="176">
        <v>3064136.48</v>
      </c>
      <c r="E57" s="176">
        <v>2949734</v>
      </c>
      <c r="F57" s="176">
        <v>114402.48</v>
      </c>
      <c r="G57" s="176">
        <v>428800</v>
      </c>
    </row>
    <row r="58" ht="18.75" customHeight="1" outlineLevel="2" spans="1:7">
      <c r="A58" s="178" t="s">
        <v>185</v>
      </c>
      <c r="B58" s="178" t="s">
        <v>102</v>
      </c>
      <c r="C58" s="176">
        <v>43000</v>
      </c>
      <c r="D58" s="176"/>
      <c r="E58" s="176"/>
      <c r="F58" s="176"/>
      <c r="G58" s="176">
        <v>43000</v>
      </c>
    </row>
    <row r="59" ht="18.75" customHeight="1" outlineLevel="2" spans="1:7">
      <c r="A59" s="178" t="s">
        <v>186</v>
      </c>
      <c r="B59" s="178" t="s">
        <v>104</v>
      </c>
      <c r="C59" s="176">
        <v>3064136.48</v>
      </c>
      <c r="D59" s="176">
        <v>3064136.48</v>
      </c>
      <c r="E59" s="176">
        <v>2949734</v>
      </c>
      <c r="F59" s="176">
        <v>114402.48</v>
      </c>
      <c r="G59" s="176"/>
    </row>
    <row r="60" ht="18.75" customHeight="1" outlineLevel="2" spans="1:7">
      <c r="A60" s="178" t="s">
        <v>187</v>
      </c>
      <c r="B60" s="178" t="s">
        <v>188</v>
      </c>
      <c r="C60" s="176">
        <v>365800</v>
      </c>
      <c r="D60" s="176"/>
      <c r="E60" s="176"/>
      <c r="F60" s="176"/>
      <c r="G60" s="176">
        <v>365800</v>
      </c>
    </row>
    <row r="61" ht="18.75" customHeight="1" outlineLevel="2" spans="1:7">
      <c r="A61" s="178" t="s">
        <v>189</v>
      </c>
      <c r="B61" s="178" t="s">
        <v>190</v>
      </c>
      <c r="C61" s="176">
        <v>20000</v>
      </c>
      <c r="D61" s="176"/>
      <c r="E61" s="176"/>
      <c r="F61" s="176"/>
      <c r="G61" s="176">
        <v>20000</v>
      </c>
    </row>
    <row r="62" ht="18.75" customHeight="1" outlineLevel="1" spans="1:7">
      <c r="A62" s="177" t="s">
        <v>191</v>
      </c>
      <c r="B62" s="177" t="s">
        <v>192</v>
      </c>
      <c r="C62" s="176">
        <v>20000</v>
      </c>
      <c r="D62" s="176"/>
      <c r="E62" s="176"/>
      <c r="F62" s="176"/>
      <c r="G62" s="176">
        <v>20000</v>
      </c>
    </row>
    <row r="63" ht="18.75" customHeight="1" outlineLevel="2" spans="1:7">
      <c r="A63" s="178" t="s">
        <v>193</v>
      </c>
      <c r="B63" s="178" t="s">
        <v>194</v>
      </c>
      <c r="C63" s="176">
        <v>20000</v>
      </c>
      <c r="D63" s="176"/>
      <c r="E63" s="176"/>
      <c r="F63" s="176"/>
      <c r="G63" s="176">
        <v>20000</v>
      </c>
    </row>
    <row r="64" ht="18.75" customHeight="1" spans="1:7">
      <c r="A64" s="175" t="s">
        <v>203</v>
      </c>
      <c r="B64" s="175" t="s">
        <v>204</v>
      </c>
      <c r="C64" s="176">
        <v>155810</v>
      </c>
      <c r="D64" s="176"/>
      <c r="E64" s="176"/>
      <c r="F64" s="176"/>
      <c r="G64" s="176">
        <v>155810</v>
      </c>
    </row>
    <row r="65" ht="18.75" customHeight="1" outlineLevel="1" spans="1:7">
      <c r="A65" s="177" t="s">
        <v>205</v>
      </c>
      <c r="B65" s="177" t="s">
        <v>206</v>
      </c>
      <c r="C65" s="176">
        <v>155810</v>
      </c>
      <c r="D65" s="176"/>
      <c r="E65" s="176"/>
      <c r="F65" s="176"/>
      <c r="G65" s="176">
        <v>155810</v>
      </c>
    </row>
    <row r="66" ht="18.75" customHeight="1" outlineLevel="2" spans="1:7">
      <c r="A66" s="178" t="s">
        <v>207</v>
      </c>
      <c r="B66" s="178" t="s">
        <v>208</v>
      </c>
      <c r="C66" s="176">
        <v>155810</v>
      </c>
      <c r="D66" s="176"/>
      <c r="E66" s="176"/>
      <c r="F66" s="176"/>
      <c r="G66" s="176">
        <v>155810</v>
      </c>
    </row>
    <row r="67" ht="18.75" customHeight="1" spans="1:7">
      <c r="A67" s="175" t="s">
        <v>209</v>
      </c>
      <c r="B67" s="175" t="s">
        <v>210</v>
      </c>
      <c r="C67" s="176">
        <v>811975.68</v>
      </c>
      <c r="D67" s="176">
        <v>811975.68</v>
      </c>
      <c r="E67" s="176">
        <v>811975.68</v>
      </c>
      <c r="F67" s="176"/>
      <c r="G67" s="176"/>
    </row>
    <row r="68" ht="18.75" customHeight="1" outlineLevel="1" spans="1:7">
      <c r="A68" s="177" t="s">
        <v>211</v>
      </c>
      <c r="B68" s="177" t="s">
        <v>212</v>
      </c>
      <c r="C68" s="176">
        <v>811975.68</v>
      </c>
      <c r="D68" s="176">
        <v>811975.68</v>
      </c>
      <c r="E68" s="176">
        <v>811975.68</v>
      </c>
      <c r="F68" s="176"/>
      <c r="G68" s="176"/>
    </row>
    <row r="69" ht="18.75" customHeight="1" outlineLevel="2" spans="1:7">
      <c r="A69" s="178" t="s">
        <v>213</v>
      </c>
      <c r="B69" s="178" t="s">
        <v>214</v>
      </c>
      <c r="C69" s="176">
        <v>811975.68</v>
      </c>
      <c r="D69" s="176">
        <v>811975.68</v>
      </c>
      <c r="E69" s="176">
        <v>811975.68</v>
      </c>
      <c r="F69" s="176"/>
      <c r="G69" s="176"/>
    </row>
    <row r="70" ht="18.75" customHeight="1" spans="1:7">
      <c r="A70" s="174" t="s">
        <v>31</v>
      </c>
      <c r="B70" s="174"/>
      <c r="C70" s="176">
        <v>17733201.03</v>
      </c>
      <c r="D70" s="176">
        <v>16201491.03</v>
      </c>
      <c r="E70" s="176">
        <v>14753919.39</v>
      </c>
      <c r="F70" s="176">
        <v>1447571.64</v>
      </c>
      <c r="G70" s="176">
        <v>1531710</v>
      </c>
    </row>
  </sheetData>
  <mergeCells count="7">
    <mergeCell ref="A2:G2"/>
    <mergeCell ref="A3:C3"/>
    <mergeCell ref="A4:B4"/>
    <mergeCell ref="D4:F4"/>
    <mergeCell ref="A70:B70"/>
    <mergeCell ref="C4:C5"/>
    <mergeCell ref="G4:G5"/>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F7"/>
  <sheetViews>
    <sheetView showZeros="0" workbookViewId="0">
      <selection activeCell="F24" sqref="F24"/>
    </sheetView>
  </sheetViews>
  <sheetFormatPr defaultColWidth="9.14814814814815" defaultRowHeight="14.25" customHeight="1" outlineLevelRow="6" outlineLevelCol="5"/>
  <cols>
    <col min="1" max="1" width="28.2037037037037" customWidth="1"/>
    <col min="2" max="2" width="18.3425925925926" customWidth="1"/>
    <col min="3" max="3" width="17.2777777777778" customWidth="1"/>
    <col min="4" max="4" width="21.6296296296296" customWidth="1"/>
    <col min="5" max="5" width="19.7685185185185" customWidth="1"/>
    <col min="6" max="6" width="18.7222222222222" customWidth="1"/>
  </cols>
  <sheetData>
    <row r="1" customHeight="1" spans="1:6">
      <c r="A1" s="163"/>
      <c r="B1" s="163"/>
      <c r="C1" s="164"/>
      <c r="D1" s="1"/>
      <c r="E1" s="1"/>
      <c r="F1" s="165" t="s">
        <v>258</v>
      </c>
    </row>
    <row r="2" ht="33.75" customHeight="1" spans="1:6">
      <c r="A2" s="166" t="str">
        <f>"2025"&amp;"年一般公共预算“三公”经费支出预算表"</f>
        <v>2025年一般公共预算“三公”经费支出预算表</v>
      </c>
      <c r="B2" s="166"/>
      <c r="C2" s="166"/>
      <c r="D2" s="166"/>
      <c r="E2" s="166"/>
      <c r="F2" s="166"/>
    </row>
    <row r="3" ht="21.75" customHeight="1" spans="1:6">
      <c r="A3" s="167" t="s">
        <v>1</v>
      </c>
      <c r="B3" s="163"/>
      <c r="C3" s="164"/>
      <c r="D3" s="3"/>
      <c r="E3" s="1"/>
      <c r="F3" s="165" t="s">
        <v>28</v>
      </c>
    </row>
    <row r="4" ht="19.5" customHeight="1" spans="1:6">
      <c r="A4" s="11" t="s">
        <v>259</v>
      </c>
      <c r="B4" s="72" t="s">
        <v>260</v>
      </c>
      <c r="C4" s="12" t="s">
        <v>261</v>
      </c>
      <c r="D4" s="13"/>
      <c r="E4" s="14"/>
      <c r="F4" s="72" t="s">
        <v>262</v>
      </c>
    </row>
    <row r="5" ht="19.5" customHeight="1" spans="1:6">
      <c r="A5" s="18"/>
      <c r="B5" s="76"/>
      <c r="C5" s="35" t="s">
        <v>34</v>
      </c>
      <c r="D5" s="35" t="s">
        <v>263</v>
      </c>
      <c r="E5" s="35" t="s">
        <v>264</v>
      </c>
      <c r="F5" s="76"/>
    </row>
    <row r="6" ht="18.75" customHeight="1" spans="1:6">
      <c r="A6" s="168">
        <v>1</v>
      </c>
      <c r="B6" s="168">
        <v>2</v>
      </c>
      <c r="C6" s="169">
        <v>3</v>
      </c>
      <c r="D6" s="168">
        <v>4</v>
      </c>
      <c r="E6" s="168">
        <v>5</v>
      </c>
      <c r="F6" s="168">
        <v>6</v>
      </c>
    </row>
    <row r="7" ht="24.75" customHeight="1" spans="1:6">
      <c r="A7" s="170">
        <v>45450</v>
      </c>
      <c r="B7" s="170"/>
      <c r="C7" s="171">
        <v>42600</v>
      </c>
      <c r="D7" s="170"/>
      <c r="E7" s="170">
        <v>42600</v>
      </c>
      <c r="F7" s="170">
        <v>2850</v>
      </c>
    </row>
  </sheetData>
  <mergeCells count="6">
    <mergeCell ref="A2:F2"/>
    <mergeCell ref="A3:D3"/>
    <mergeCell ref="C4:E4"/>
    <mergeCell ref="A4:A5"/>
    <mergeCell ref="B4:B5"/>
    <mergeCell ref="F4:F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W184"/>
  <sheetViews>
    <sheetView showZeros="0" workbookViewId="0">
      <selection activeCell="N11" sqref="N11"/>
    </sheetView>
  </sheetViews>
  <sheetFormatPr defaultColWidth="10.2777777777778" defaultRowHeight="15" customHeight="1"/>
  <cols>
    <col min="1" max="2" width="12.4166666666667" customWidth="1"/>
    <col min="3" max="3" width="10.8425925925926" customWidth="1"/>
    <col min="4" max="4" width="6" customWidth="1"/>
    <col min="5" max="5" width="10.5740740740741" customWidth="1"/>
    <col min="6" max="6" width="5.57407407407407" customWidth="1"/>
    <col min="7" max="7" width="8.72222222222222" customWidth="1"/>
    <col min="8" max="8" width="12.9166666666667" customWidth="1"/>
    <col min="9" max="9" width="12.2777777777778" customWidth="1"/>
    <col min="10" max="11" width="6" customWidth="1"/>
    <col min="12" max="12" width="12.2777777777778" customWidth="1"/>
    <col min="13" max="13" width="3.72222222222222" customWidth="1"/>
    <col min="14" max="14" width="5.0462962962963" customWidth="1"/>
    <col min="15" max="15" width="5.76851851851852" customWidth="1"/>
    <col min="16" max="16" width="6.57407407407407" customWidth="1"/>
    <col min="17" max="17" width="4.76851851851852" customWidth="1"/>
    <col min="18" max="18" width="4.27777777777778" customWidth="1"/>
    <col min="19" max="23" width="4.72222222222222" customWidth="1"/>
  </cols>
  <sheetData>
    <row r="1" ht="18.75" customHeight="1" spans="1:23">
      <c r="A1" s="158"/>
      <c r="B1" s="158"/>
      <c r="C1" s="158"/>
      <c r="D1" s="158"/>
      <c r="E1" s="158"/>
      <c r="F1" s="158"/>
      <c r="G1" s="158"/>
      <c r="H1" s="158"/>
      <c r="I1" s="158"/>
      <c r="J1" s="158"/>
      <c r="K1" s="158"/>
      <c r="L1" s="158"/>
      <c r="M1" s="158"/>
      <c r="N1" s="158"/>
      <c r="O1" s="158"/>
      <c r="P1" s="158"/>
      <c r="Q1" s="158"/>
      <c r="R1" s="158"/>
      <c r="S1" s="158"/>
      <c r="T1" s="161" t="s">
        <v>265</v>
      </c>
      <c r="U1" s="161"/>
      <c r="V1" s="161"/>
      <c r="W1" s="161"/>
    </row>
    <row r="2" ht="45.75" customHeight="1" spans="1:23">
      <c r="A2" s="159" t="s">
        <v>266</v>
      </c>
      <c r="B2" s="159"/>
      <c r="C2" s="159"/>
      <c r="D2" s="159"/>
      <c r="E2" s="159"/>
      <c r="F2" s="159"/>
      <c r="G2" s="159"/>
      <c r="H2" s="159"/>
      <c r="I2" s="159"/>
      <c r="J2" s="159"/>
      <c r="K2" s="159"/>
      <c r="L2" s="159"/>
      <c r="M2" s="159"/>
      <c r="N2" s="159"/>
      <c r="O2" s="159"/>
      <c r="P2" s="159"/>
      <c r="Q2" s="159"/>
      <c r="R2" s="159"/>
      <c r="S2" s="159"/>
      <c r="T2" s="159"/>
      <c r="U2" s="159"/>
      <c r="V2" s="159"/>
      <c r="W2" s="159"/>
    </row>
    <row r="3" ht="18.75" customHeight="1" spans="1:23">
      <c r="A3" s="158" t="s">
        <v>1</v>
      </c>
      <c r="B3" s="158"/>
      <c r="C3" s="158"/>
      <c r="D3" s="158"/>
      <c r="E3" s="158"/>
      <c r="F3" s="158"/>
      <c r="G3" s="158"/>
      <c r="H3" s="158"/>
      <c r="I3" s="158"/>
      <c r="J3" s="158"/>
      <c r="K3" s="158"/>
      <c r="L3" s="158"/>
      <c r="M3" s="158"/>
      <c r="N3" s="158"/>
      <c r="O3" s="158"/>
      <c r="P3" s="158"/>
      <c r="Q3" s="158"/>
      <c r="R3" s="158"/>
      <c r="S3" s="158"/>
      <c r="T3" s="161" t="s">
        <v>28</v>
      </c>
      <c r="U3" s="161"/>
      <c r="V3" s="161"/>
      <c r="W3" s="161"/>
    </row>
    <row r="4" ht="18.75" customHeight="1" spans="1:23">
      <c r="A4" s="160" t="s">
        <v>267</v>
      </c>
      <c r="B4" s="160" t="s">
        <v>268</v>
      </c>
      <c r="C4" s="160" t="s">
        <v>269</v>
      </c>
      <c r="D4" s="160" t="s">
        <v>270</v>
      </c>
      <c r="E4" s="160" t="s">
        <v>271</v>
      </c>
      <c r="F4" s="160" t="s">
        <v>272</v>
      </c>
      <c r="G4" s="160" t="s">
        <v>273</v>
      </c>
      <c r="H4" s="160" t="s">
        <v>274</v>
      </c>
      <c r="I4" s="160"/>
      <c r="J4" s="160"/>
      <c r="K4" s="160"/>
      <c r="L4" s="160"/>
      <c r="M4" s="160"/>
      <c r="N4" s="160"/>
      <c r="O4" s="160"/>
      <c r="P4" s="160"/>
      <c r="Q4" s="160"/>
      <c r="R4" s="160"/>
      <c r="S4" s="160"/>
      <c r="T4" s="160"/>
      <c r="U4" s="160"/>
      <c r="V4" s="160"/>
      <c r="W4" s="160"/>
    </row>
    <row r="5" ht="28.3" customHeight="1" spans="1:23">
      <c r="A5" s="160"/>
      <c r="B5" s="160"/>
      <c r="C5" s="160"/>
      <c r="D5" s="160"/>
      <c r="E5" s="160"/>
      <c r="F5" s="160"/>
      <c r="G5" s="160"/>
      <c r="H5" s="160" t="s">
        <v>275</v>
      </c>
      <c r="I5" s="160" t="s">
        <v>35</v>
      </c>
      <c r="J5" s="160" t="s">
        <v>276</v>
      </c>
      <c r="K5" s="160" t="s">
        <v>277</v>
      </c>
      <c r="L5" s="160" t="s">
        <v>278</v>
      </c>
      <c r="M5" s="160" t="s">
        <v>279</v>
      </c>
      <c r="N5" s="160" t="s">
        <v>280</v>
      </c>
      <c r="O5" s="160" t="s">
        <v>36</v>
      </c>
      <c r="P5" s="160" t="s">
        <v>37</v>
      </c>
      <c r="Q5" s="160" t="s">
        <v>38</v>
      </c>
      <c r="R5" s="160" t="s">
        <v>66</v>
      </c>
      <c r="S5" s="160"/>
      <c r="T5" s="160"/>
      <c r="U5" s="160"/>
      <c r="V5" s="160"/>
      <c r="W5" s="160"/>
    </row>
    <row r="6" ht="24" customHeight="1" spans="1:23">
      <c r="A6" s="160"/>
      <c r="B6" s="160"/>
      <c r="C6" s="160"/>
      <c r="D6" s="160"/>
      <c r="E6" s="160"/>
      <c r="F6" s="160"/>
      <c r="G6" s="160"/>
      <c r="H6" s="160"/>
      <c r="I6" s="160" t="s">
        <v>281</v>
      </c>
      <c r="J6" s="160" t="s">
        <v>276</v>
      </c>
      <c r="K6" s="160" t="s">
        <v>277</v>
      </c>
      <c r="L6" s="160" t="s">
        <v>278</v>
      </c>
      <c r="M6" s="160" t="s">
        <v>279</v>
      </c>
      <c r="N6" s="160" t="s">
        <v>35</v>
      </c>
      <c r="O6" s="160" t="s">
        <v>36</v>
      </c>
      <c r="P6" s="160" t="s">
        <v>37</v>
      </c>
      <c r="Q6" s="160"/>
      <c r="R6" s="160" t="s">
        <v>34</v>
      </c>
      <c r="S6" s="160" t="s">
        <v>41</v>
      </c>
      <c r="T6" s="160" t="s">
        <v>42</v>
      </c>
      <c r="U6" s="160" t="s">
        <v>43</v>
      </c>
      <c r="V6" s="160" t="s">
        <v>44</v>
      </c>
      <c r="W6" s="160" t="s">
        <v>45</v>
      </c>
    </row>
    <row r="7" ht="32.05" customHeight="1" spans="1:23">
      <c r="A7" s="160"/>
      <c r="B7" s="160"/>
      <c r="C7" s="160"/>
      <c r="D7" s="160"/>
      <c r="E7" s="160"/>
      <c r="F7" s="160"/>
      <c r="G7" s="160"/>
      <c r="H7" s="160"/>
      <c r="I7" s="160" t="s">
        <v>34</v>
      </c>
      <c r="J7" s="160"/>
      <c r="K7" s="160"/>
      <c r="L7" s="160"/>
      <c r="M7" s="160"/>
      <c r="N7" s="160"/>
      <c r="O7" s="160"/>
      <c r="P7" s="160"/>
      <c r="Q7" s="160"/>
      <c r="R7" s="160"/>
      <c r="S7" s="160"/>
      <c r="T7" s="160"/>
      <c r="U7" s="160"/>
      <c r="V7" s="160"/>
      <c r="W7" s="160"/>
    </row>
    <row r="8" ht="18.75" customHeight="1" spans="1:23">
      <c r="A8" s="160" t="s">
        <v>74</v>
      </c>
      <c r="B8" s="160" t="s">
        <v>75</v>
      </c>
      <c r="C8" s="160" t="s">
        <v>76</v>
      </c>
      <c r="D8" s="160" t="s">
        <v>77</v>
      </c>
      <c r="E8" s="160" t="s">
        <v>78</v>
      </c>
      <c r="F8" s="160" t="s">
        <v>79</v>
      </c>
      <c r="G8" s="160" t="s">
        <v>80</v>
      </c>
      <c r="H8" s="160" t="s">
        <v>81</v>
      </c>
      <c r="I8" s="160" t="s">
        <v>82</v>
      </c>
      <c r="J8" s="160" t="s">
        <v>83</v>
      </c>
      <c r="K8" s="160" t="s">
        <v>84</v>
      </c>
      <c r="L8" s="160" t="s">
        <v>85</v>
      </c>
      <c r="M8" s="160" t="s">
        <v>86</v>
      </c>
      <c r="N8" s="160" t="s">
        <v>87</v>
      </c>
      <c r="O8" s="160" t="s">
        <v>88</v>
      </c>
      <c r="P8" s="160" t="s">
        <v>282</v>
      </c>
      <c r="Q8" s="160" t="s">
        <v>283</v>
      </c>
      <c r="R8" s="160" t="s">
        <v>284</v>
      </c>
      <c r="S8" s="160" t="s">
        <v>285</v>
      </c>
      <c r="T8" s="160" t="s">
        <v>286</v>
      </c>
      <c r="U8" s="160" t="s">
        <v>287</v>
      </c>
      <c r="V8" s="160" t="s">
        <v>288</v>
      </c>
      <c r="W8" s="160" t="s">
        <v>289</v>
      </c>
    </row>
    <row r="9" ht="53.25" customHeight="1" spans="1:23">
      <c r="A9" s="155" t="s">
        <v>47</v>
      </c>
      <c r="B9" s="155"/>
      <c r="C9" s="155"/>
      <c r="D9" s="155"/>
      <c r="E9" s="155"/>
      <c r="F9" s="155"/>
      <c r="G9" s="155"/>
      <c r="H9" s="156">
        <v>432226.09</v>
      </c>
      <c r="I9" s="156">
        <v>432226.09</v>
      </c>
      <c r="J9" s="156"/>
      <c r="K9" s="156"/>
      <c r="L9" s="156">
        <v>432226.09</v>
      </c>
      <c r="M9" s="156"/>
      <c r="N9" s="156"/>
      <c r="O9" s="156"/>
      <c r="P9" s="156"/>
      <c r="Q9" s="156"/>
      <c r="R9" s="156"/>
      <c r="S9" s="156"/>
      <c r="T9" s="156"/>
      <c r="U9" s="156"/>
      <c r="V9" s="156"/>
      <c r="W9" s="156"/>
    </row>
    <row r="10" ht="53.25" customHeight="1" outlineLevel="1" spans="1:23">
      <c r="A10" s="155" t="s">
        <v>47</v>
      </c>
      <c r="B10" s="155" t="s">
        <v>290</v>
      </c>
      <c r="C10" s="155" t="s">
        <v>291</v>
      </c>
      <c r="D10" s="155" t="s">
        <v>101</v>
      </c>
      <c r="E10" s="155" t="s">
        <v>102</v>
      </c>
      <c r="F10" s="155" t="s">
        <v>292</v>
      </c>
      <c r="G10" s="155" t="s">
        <v>293</v>
      </c>
      <c r="H10" s="156">
        <v>86592</v>
      </c>
      <c r="I10" s="156">
        <v>86592</v>
      </c>
      <c r="J10" s="156"/>
      <c r="K10" s="156"/>
      <c r="L10" s="156">
        <v>86592</v>
      </c>
      <c r="M10" s="156"/>
      <c r="N10" s="156"/>
      <c r="O10" s="156"/>
      <c r="P10" s="156"/>
      <c r="Q10" s="156"/>
      <c r="R10" s="156"/>
      <c r="S10" s="156"/>
      <c r="T10" s="156"/>
      <c r="U10" s="156"/>
      <c r="V10" s="156"/>
      <c r="W10" s="156"/>
    </row>
    <row r="11" ht="53.25" customHeight="1" outlineLevel="1" spans="1:23">
      <c r="A11" s="155" t="s">
        <v>47</v>
      </c>
      <c r="B11" s="155" t="s">
        <v>290</v>
      </c>
      <c r="C11" s="155" t="s">
        <v>291</v>
      </c>
      <c r="D11" s="155" t="s">
        <v>101</v>
      </c>
      <c r="E11" s="155" t="s">
        <v>102</v>
      </c>
      <c r="F11" s="155" t="s">
        <v>294</v>
      </c>
      <c r="G11" s="155" t="s">
        <v>295</v>
      </c>
      <c r="H11" s="156">
        <v>158664</v>
      </c>
      <c r="I11" s="156">
        <v>158664</v>
      </c>
      <c r="J11" s="156"/>
      <c r="K11" s="156"/>
      <c r="L11" s="156">
        <v>158664</v>
      </c>
      <c r="M11" s="155"/>
      <c r="N11" s="156"/>
      <c r="O11" s="156"/>
      <c r="P11" s="156"/>
      <c r="Q11" s="156"/>
      <c r="R11" s="156"/>
      <c r="S11" s="156"/>
      <c r="T11" s="156"/>
      <c r="U11" s="156"/>
      <c r="V11" s="156"/>
      <c r="W11" s="156"/>
    </row>
    <row r="12" ht="53.25" customHeight="1" outlineLevel="1" spans="1:23">
      <c r="A12" s="155" t="s">
        <v>47</v>
      </c>
      <c r="B12" s="155" t="s">
        <v>290</v>
      </c>
      <c r="C12" s="155" t="s">
        <v>291</v>
      </c>
      <c r="D12" s="155" t="s">
        <v>101</v>
      </c>
      <c r="E12" s="155" t="s">
        <v>102</v>
      </c>
      <c r="F12" s="155" t="s">
        <v>296</v>
      </c>
      <c r="G12" s="155" t="s">
        <v>297</v>
      </c>
      <c r="H12" s="156">
        <v>7216</v>
      </c>
      <c r="I12" s="156">
        <v>7216</v>
      </c>
      <c r="J12" s="156"/>
      <c r="K12" s="156"/>
      <c r="L12" s="156">
        <v>7216</v>
      </c>
      <c r="M12" s="155"/>
      <c r="N12" s="156"/>
      <c r="O12" s="156"/>
      <c r="P12" s="156"/>
      <c r="Q12" s="156"/>
      <c r="R12" s="156"/>
      <c r="S12" s="156"/>
      <c r="T12" s="156"/>
      <c r="U12" s="156"/>
      <c r="V12" s="156"/>
      <c r="W12" s="156"/>
    </row>
    <row r="13" ht="53.25" customHeight="1" outlineLevel="1" spans="1:23">
      <c r="A13" s="155" t="s">
        <v>47</v>
      </c>
      <c r="B13" s="155" t="s">
        <v>298</v>
      </c>
      <c r="C13" s="155" t="s">
        <v>299</v>
      </c>
      <c r="D13" s="155" t="s">
        <v>101</v>
      </c>
      <c r="E13" s="155" t="s">
        <v>102</v>
      </c>
      <c r="F13" s="155" t="s">
        <v>296</v>
      </c>
      <c r="G13" s="155" t="s">
        <v>297</v>
      </c>
      <c r="H13" s="156">
        <v>48960</v>
      </c>
      <c r="I13" s="156">
        <v>48960</v>
      </c>
      <c r="J13" s="156"/>
      <c r="K13" s="156"/>
      <c r="L13" s="156">
        <v>48960</v>
      </c>
      <c r="M13" s="155"/>
      <c r="N13" s="156"/>
      <c r="O13" s="156"/>
      <c r="P13" s="156"/>
      <c r="Q13" s="156"/>
      <c r="R13" s="156"/>
      <c r="S13" s="156"/>
      <c r="T13" s="156"/>
      <c r="U13" s="156"/>
      <c r="V13" s="156"/>
      <c r="W13" s="156"/>
    </row>
    <row r="14" ht="53.25" customHeight="1" outlineLevel="1" spans="1:23">
      <c r="A14" s="155" t="s">
        <v>47</v>
      </c>
      <c r="B14" s="155" t="s">
        <v>300</v>
      </c>
      <c r="C14" s="155" t="s">
        <v>301</v>
      </c>
      <c r="D14" s="155" t="s">
        <v>147</v>
      </c>
      <c r="E14" s="155" t="s">
        <v>148</v>
      </c>
      <c r="F14" s="155" t="s">
        <v>302</v>
      </c>
      <c r="G14" s="155" t="s">
        <v>301</v>
      </c>
      <c r="H14" s="156">
        <v>39682.56</v>
      </c>
      <c r="I14" s="156">
        <v>39682.56</v>
      </c>
      <c r="J14" s="156"/>
      <c r="K14" s="156"/>
      <c r="L14" s="156">
        <v>39682.56</v>
      </c>
      <c r="M14" s="155"/>
      <c r="N14" s="156"/>
      <c r="O14" s="156"/>
      <c r="P14" s="156"/>
      <c r="Q14" s="156"/>
      <c r="R14" s="156"/>
      <c r="S14" s="156"/>
      <c r="T14" s="156"/>
      <c r="U14" s="156"/>
      <c r="V14" s="156"/>
      <c r="W14" s="156"/>
    </row>
    <row r="15" ht="53.25" customHeight="1" outlineLevel="1" spans="1:23">
      <c r="A15" s="155" t="s">
        <v>47</v>
      </c>
      <c r="B15" s="155" t="s">
        <v>303</v>
      </c>
      <c r="C15" s="155" t="s">
        <v>304</v>
      </c>
      <c r="D15" s="155" t="s">
        <v>172</v>
      </c>
      <c r="E15" s="155" t="s">
        <v>173</v>
      </c>
      <c r="F15" s="155" t="s">
        <v>305</v>
      </c>
      <c r="G15" s="155" t="s">
        <v>304</v>
      </c>
      <c r="H15" s="156">
        <v>18601.2</v>
      </c>
      <c r="I15" s="156">
        <v>18601.2</v>
      </c>
      <c r="J15" s="156"/>
      <c r="K15" s="156"/>
      <c r="L15" s="156">
        <v>18601.2</v>
      </c>
      <c r="M15" s="155"/>
      <c r="N15" s="156"/>
      <c r="O15" s="156"/>
      <c r="P15" s="156"/>
      <c r="Q15" s="156"/>
      <c r="R15" s="156"/>
      <c r="S15" s="156"/>
      <c r="T15" s="156"/>
      <c r="U15" s="156"/>
      <c r="V15" s="156"/>
      <c r="W15" s="156"/>
    </row>
    <row r="16" ht="53.25" customHeight="1" outlineLevel="1" spans="1:23">
      <c r="A16" s="155" t="s">
        <v>47</v>
      </c>
      <c r="B16" s="155" t="s">
        <v>303</v>
      </c>
      <c r="C16" s="155" t="s">
        <v>304</v>
      </c>
      <c r="D16" s="155" t="s">
        <v>174</v>
      </c>
      <c r="E16" s="155" t="s">
        <v>175</v>
      </c>
      <c r="F16" s="155" t="s">
        <v>305</v>
      </c>
      <c r="G16" s="155" t="s">
        <v>304</v>
      </c>
      <c r="H16" s="156"/>
      <c r="I16" s="156"/>
      <c r="J16" s="156"/>
      <c r="K16" s="156"/>
      <c r="L16" s="156"/>
      <c r="M16" s="155"/>
      <c r="N16" s="156"/>
      <c r="O16" s="156"/>
      <c r="P16" s="156"/>
      <c r="Q16" s="156"/>
      <c r="R16" s="156"/>
      <c r="S16" s="156"/>
      <c r="T16" s="156"/>
      <c r="U16" s="156"/>
      <c r="V16" s="156"/>
      <c r="W16" s="156"/>
    </row>
    <row r="17" ht="53.25" customHeight="1" outlineLevel="1" spans="1:23">
      <c r="A17" s="155" t="s">
        <v>47</v>
      </c>
      <c r="B17" s="155" t="s">
        <v>306</v>
      </c>
      <c r="C17" s="155" t="s">
        <v>307</v>
      </c>
      <c r="D17" s="155" t="s">
        <v>176</v>
      </c>
      <c r="E17" s="155" t="s">
        <v>177</v>
      </c>
      <c r="F17" s="155" t="s">
        <v>308</v>
      </c>
      <c r="G17" s="155" t="s">
        <v>309</v>
      </c>
      <c r="H17" s="156">
        <v>750</v>
      </c>
      <c r="I17" s="156">
        <v>750</v>
      </c>
      <c r="J17" s="156"/>
      <c r="K17" s="156"/>
      <c r="L17" s="156">
        <v>750</v>
      </c>
      <c r="M17" s="155"/>
      <c r="N17" s="156"/>
      <c r="O17" s="156"/>
      <c r="P17" s="156"/>
      <c r="Q17" s="156"/>
      <c r="R17" s="156"/>
      <c r="S17" s="156"/>
      <c r="T17" s="156"/>
      <c r="U17" s="156"/>
      <c r="V17" s="156"/>
      <c r="W17" s="156"/>
    </row>
    <row r="18" ht="53.25" customHeight="1" outlineLevel="1" spans="1:23">
      <c r="A18" s="155" t="s">
        <v>47</v>
      </c>
      <c r="B18" s="155" t="s">
        <v>310</v>
      </c>
      <c r="C18" s="155" t="s">
        <v>311</v>
      </c>
      <c r="D18" s="155" t="s">
        <v>176</v>
      </c>
      <c r="E18" s="155" t="s">
        <v>177</v>
      </c>
      <c r="F18" s="155" t="s">
        <v>308</v>
      </c>
      <c r="G18" s="155" t="s">
        <v>309</v>
      </c>
      <c r="H18" s="156">
        <v>496.03</v>
      </c>
      <c r="I18" s="156">
        <v>496.03</v>
      </c>
      <c r="J18" s="156"/>
      <c r="K18" s="156"/>
      <c r="L18" s="156">
        <v>496.03</v>
      </c>
      <c r="M18" s="155"/>
      <c r="N18" s="156"/>
      <c r="O18" s="156"/>
      <c r="P18" s="156"/>
      <c r="Q18" s="156"/>
      <c r="R18" s="156"/>
      <c r="S18" s="156"/>
      <c r="T18" s="156"/>
      <c r="U18" s="156"/>
      <c r="V18" s="156"/>
      <c r="W18" s="156"/>
    </row>
    <row r="19" ht="53.25" customHeight="1" outlineLevel="1" spans="1:23">
      <c r="A19" s="155" t="s">
        <v>47</v>
      </c>
      <c r="B19" s="155" t="s">
        <v>312</v>
      </c>
      <c r="C19" s="155" t="s">
        <v>313</v>
      </c>
      <c r="D19" s="155" t="s">
        <v>176</v>
      </c>
      <c r="E19" s="155" t="s">
        <v>177</v>
      </c>
      <c r="F19" s="155" t="s">
        <v>308</v>
      </c>
      <c r="G19" s="155" t="s">
        <v>309</v>
      </c>
      <c r="H19" s="156">
        <v>992.06</v>
      </c>
      <c r="I19" s="156">
        <v>992.06</v>
      </c>
      <c r="J19" s="156"/>
      <c r="K19" s="156"/>
      <c r="L19" s="156">
        <v>992.06</v>
      </c>
      <c r="M19" s="155"/>
      <c r="N19" s="156"/>
      <c r="O19" s="156"/>
      <c r="P19" s="156"/>
      <c r="Q19" s="156"/>
      <c r="R19" s="156"/>
      <c r="S19" s="156"/>
      <c r="T19" s="156"/>
      <c r="U19" s="156"/>
      <c r="V19" s="156"/>
      <c r="W19" s="156"/>
    </row>
    <row r="20" ht="53.25" customHeight="1" outlineLevel="1" spans="1:23">
      <c r="A20" s="155" t="s">
        <v>47</v>
      </c>
      <c r="B20" s="155" t="s">
        <v>314</v>
      </c>
      <c r="C20" s="155" t="s">
        <v>214</v>
      </c>
      <c r="D20" s="155" t="s">
        <v>213</v>
      </c>
      <c r="E20" s="155" t="s">
        <v>214</v>
      </c>
      <c r="F20" s="155" t="s">
        <v>315</v>
      </c>
      <c r="G20" s="155" t="s">
        <v>214</v>
      </c>
      <c r="H20" s="156">
        <v>29761.92</v>
      </c>
      <c r="I20" s="156">
        <v>29761.92</v>
      </c>
      <c r="J20" s="156"/>
      <c r="K20" s="156"/>
      <c r="L20" s="156">
        <v>29761.92</v>
      </c>
      <c r="M20" s="155"/>
      <c r="N20" s="156"/>
      <c r="O20" s="156"/>
      <c r="P20" s="156"/>
      <c r="Q20" s="156"/>
      <c r="R20" s="156"/>
      <c r="S20" s="156"/>
      <c r="T20" s="156"/>
      <c r="U20" s="156"/>
      <c r="V20" s="156"/>
      <c r="W20" s="156"/>
    </row>
    <row r="21" ht="53.25" customHeight="1" outlineLevel="1" spans="1:23">
      <c r="A21" s="155" t="s">
        <v>47</v>
      </c>
      <c r="B21" s="155" t="s">
        <v>316</v>
      </c>
      <c r="C21" s="155" t="s">
        <v>317</v>
      </c>
      <c r="D21" s="155" t="s">
        <v>101</v>
      </c>
      <c r="E21" s="155" t="s">
        <v>102</v>
      </c>
      <c r="F21" s="155" t="s">
        <v>318</v>
      </c>
      <c r="G21" s="155" t="s">
        <v>319</v>
      </c>
      <c r="H21" s="156">
        <v>8550</v>
      </c>
      <c r="I21" s="156">
        <v>8550</v>
      </c>
      <c r="J21" s="156"/>
      <c r="K21" s="156"/>
      <c r="L21" s="156">
        <v>8550</v>
      </c>
      <c r="M21" s="155"/>
      <c r="N21" s="156"/>
      <c r="O21" s="156"/>
      <c r="P21" s="156"/>
      <c r="Q21" s="156"/>
      <c r="R21" s="156"/>
      <c r="S21" s="156"/>
      <c r="T21" s="156"/>
      <c r="U21" s="156"/>
      <c r="V21" s="156"/>
      <c r="W21" s="156"/>
    </row>
    <row r="22" ht="53.25" customHeight="1" outlineLevel="1" spans="1:23">
      <c r="A22" s="155" t="s">
        <v>47</v>
      </c>
      <c r="B22" s="155" t="s">
        <v>320</v>
      </c>
      <c r="C22" s="155" t="s">
        <v>321</v>
      </c>
      <c r="D22" s="155" t="s">
        <v>101</v>
      </c>
      <c r="E22" s="155" t="s">
        <v>102</v>
      </c>
      <c r="F22" s="155" t="s">
        <v>322</v>
      </c>
      <c r="G22" s="155" t="s">
        <v>321</v>
      </c>
      <c r="H22" s="156">
        <v>4960.32</v>
      </c>
      <c r="I22" s="156">
        <v>4960.32</v>
      </c>
      <c r="J22" s="156"/>
      <c r="K22" s="156"/>
      <c r="L22" s="156">
        <v>4960.32</v>
      </c>
      <c r="M22" s="155"/>
      <c r="N22" s="156"/>
      <c r="O22" s="156"/>
      <c r="P22" s="156"/>
      <c r="Q22" s="156"/>
      <c r="R22" s="156"/>
      <c r="S22" s="156"/>
      <c r="T22" s="156"/>
      <c r="U22" s="156"/>
      <c r="V22" s="156"/>
      <c r="W22" s="156"/>
    </row>
    <row r="23" ht="53.25" customHeight="1" outlineLevel="1" spans="1:23">
      <c r="A23" s="155" t="s">
        <v>47</v>
      </c>
      <c r="B23" s="155" t="s">
        <v>323</v>
      </c>
      <c r="C23" s="155" t="s">
        <v>324</v>
      </c>
      <c r="D23" s="155" t="s">
        <v>101</v>
      </c>
      <c r="E23" s="155" t="s">
        <v>102</v>
      </c>
      <c r="F23" s="155" t="s">
        <v>325</v>
      </c>
      <c r="G23" s="155" t="s">
        <v>326</v>
      </c>
      <c r="H23" s="156">
        <v>27000</v>
      </c>
      <c r="I23" s="156">
        <v>27000</v>
      </c>
      <c r="J23" s="156"/>
      <c r="K23" s="156"/>
      <c r="L23" s="156">
        <v>27000</v>
      </c>
      <c r="M23" s="155"/>
      <c r="N23" s="156"/>
      <c r="O23" s="156"/>
      <c r="P23" s="156"/>
      <c r="Q23" s="156"/>
      <c r="R23" s="156"/>
      <c r="S23" s="156"/>
      <c r="T23" s="156"/>
      <c r="U23" s="156"/>
      <c r="V23" s="156"/>
      <c r="W23" s="156"/>
    </row>
    <row r="24" ht="53.25" customHeight="1" spans="1:23">
      <c r="A24" s="155" t="s">
        <v>49</v>
      </c>
      <c r="B24" s="155"/>
      <c r="C24" s="155"/>
      <c r="D24" s="155"/>
      <c r="E24" s="155"/>
      <c r="F24" s="155"/>
      <c r="G24" s="155"/>
      <c r="H24" s="156">
        <v>8365949.5</v>
      </c>
      <c r="I24" s="156">
        <v>8365949.5</v>
      </c>
      <c r="J24" s="156"/>
      <c r="K24" s="156"/>
      <c r="L24" s="156">
        <v>8365949.5</v>
      </c>
      <c r="M24" s="155"/>
      <c r="N24" s="156"/>
      <c r="O24" s="156"/>
      <c r="P24" s="156"/>
      <c r="Q24" s="156"/>
      <c r="R24" s="156"/>
      <c r="S24" s="156"/>
      <c r="T24" s="156"/>
      <c r="U24" s="156"/>
      <c r="V24" s="156"/>
      <c r="W24" s="156"/>
    </row>
    <row r="25" ht="53.25" customHeight="1" outlineLevel="1" spans="1:23">
      <c r="A25" s="155" t="s">
        <v>49</v>
      </c>
      <c r="B25" s="155" t="s">
        <v>327</v>
      </c>
      <c r="C25" s="155" t="s">
        <v>291</v>
      </c>
      <c r="D25" s="155" t="s">
        <v>101</v>
      </c>
      <c r="E25" s="155" t="s">
        <v>102</v>
      </c>
      <c r="F25" s="155" t="s">
        <v>292</v>
      </c>
      <c r="G25" s="155" t="s">
        <v>293</v>
      </c>
      <c r="H25" s="156">
        <v>688188</v>
      </c>
      <c r="I25" s="156">
        <v>688188</v>
      </c>
      <c r="J25" s="156"/>
      <c r="K25" s="156"/>
      <c r="L25" s="156">
        <v>688188</v>
      </c>
      <c r="M25" s="155"/>
      <c r="N25" s="156"/>
      <c r="O25" s="156"/>
      <c r="P25" s="156"/>
      <c r="Q25" s="156"/>
      <c r="R25" s="156"/>
      <c r="S25" s="156"/>
      <c r="T25" s="156"/>
      <c r="U25" s="156"/>
      <c r="V25" s="156"/>
      <c r="W25" s="156"/>
    </row>
    <row r="26" ht="53.25" customHeight="1" outlineLevel="1" spans="1:23">
      <c r="A26" s="155" t="s">
        <v>49</v>
      </c>
      <c r="B26" s="155" t="s">
        <v>327</v>
      </c>
      <c r="C26" s="155" t="s">
        <v>291</v>
      </c>
      <c r="D26" s="155" t="s">
        <v>101</v>
      </c>
      <c r="E26" s="155" t="s">
        <v>102</v>
      </c>
      <c r="F26" s="155" t="s">
        <v>294</v>
      </c>
      <c r="G26" s="155" t="s">
        <v>295</v>
      </c>
      <c r="H26" s="156">
        <v>1025160</v>
      </c>
      <c r="I26" s="156">
        <v>1025160</v>
      </c>
      <c r="J26" s="156"/>
      <c r="K26" s="156"/>
      <c r="L26" s="156">
        <v>1025160</v>
      </c>
      <c r="M26" s="155"/>
      <c r="N26" s="156"/>
      <c r="O26" s="156"/>
      <c r="P26" s="156"/>
      <c r="Q26" s="156"/>
      <c r="R26" s="156"/>
      <c r="S26" s="156"/>
      <c r="T26" s="156"/>
      <c r="U26" s="156"/>
      <c r="V26" s="156"/>
      <c r="W26" s="156"/>
    </row>
    <row r="27" ht="53.25" customHeight="1" outlineLevel="1" spans="1:23">
      <c r="A27" s="155" t="s">
        <v>49</v>
      </c>
      <c r="B27" s="155" t="s">
        <v>327</v>
      </c>
      <c r="C27" s="155" t="s">
        <v>291</v>
      </c>
      <c r="D27" s="155" t="s">
        <v>101</v>
      </c>
      <c r="E27" s="155" t="s">
        <v>102</v>
      </c>
      <c r="F27" s="155" t="s">
        <v>296</v>
      </c>
      <c r="G27" s="155" t="s">
        <v>297</v>
      </c>
      <c r="H27" s="156">
        <v>57349</v>
      </c>
      <c r="I27" s="156">
        <v>57349</v>
      </c>
      <c r="J27" s="156"/>
      <c r="K27" s="156"/>
      <c r="L27" s="156">
        <v>57349</v>
      </c>
      <c r="M27" s="155"/>
      <c r="N27" s="156"/>
      <c r="O27" s="156"/>
      <c r="P27" s="156"/>
      <c r="Q27" s="156"/>
      <c r="R27" s="156"/>
      <c r="S27" s="156"/>
      <c r="T27" s="156"/>
      <c r="U27" s="156"/>
      <c r="V27" s="156"/>
      <c r="W27" s="156"/>
    </row>
    <row r="28" ht="53.25" customHeight="1" outlineLevel="1" spans="1:23">
      <c r="A28" s="155" t="s">
        <v>49</v>
      </c>
      <c r="B28" s="155" t="s">
        <v>328</v>
      </c>
      <c r="C28" s="155" t="s">
        <v>299</v>
      </c>
      <c r="D28" s="155" t="s">
        <v>101</v>
      </c>
      <c r="E28" s="155" t="s">
        <v>102</v>
      </c>
      <c r="F28" s="155" t="s">
        <v>296</v>
      </c>
      <c r="G28" s="155" t="s">
        <v>297</v>
      </c>
      <c r="H28" s="156">
        <v>309960</v>
      </c>
      <c r="I28" s="156">
        <v>309960</v>
      </c>
      <c r="J28" s="156"/>
      <c r="K28" s="156"/>
      <c r="L28" s="156">
        <v>309960</v>
      </c>
      <c r="M28" s="155"/>
      <c r="N28" s="156"/>
      <c r="O28" s="156"/>
      <c r="P28" s="156"/>
      <c r="Q28" s="156"/>
      <c r="R28" s="156"/>
      <c r="S28" s="156"/>
      <c r="T28" s="156"/>
      <c r="U28" s="156"/>
      <c r="V28" s="156"/>
      <c r="W28" s="156"/>
    </row>
    <row r="29" ht="53.25" customHeight="1" outlineLevel="1" spans="1:23">
      <c r="A29" s="155" t="s">
        <v>49</v>
      </c>
      <c r="B29" s="155" t="s">
        <v>329</v>
      </c>
      <c r="C29" s="155" t="s">
        <v>301</v>
      </c>
      <c r="D29" s="155" t="s">
        <v>147</v>
      </c>
      <c r="E29" s="155" t="s">
        <v>148</v>
      </c>
      <c r="F29" s="155" t="s">
        <v>302</v>
      </c>
      <c r="G29" s="155" t="s">
        <v>301</v>
      </c>
      <c r="H29" s="156">
        <v>273857.28</v>
      </c>
      <c r="I29" s="156">
        <v>273857.28</v>
      </c>
      <c r="J29" s="156"/>
      <c r="K29" s="156"/>
      <c r="L29" s="156">
        <v>273857.28</v>
      </c>
      <c r="M29" s="155"/>
      <c r="N29" s="156"/>
      <c r="O29" s="156"/>
      <c r="P29" s="156"/>
      <c r="Q29" s="156"/>
      <c r="R29" s="156"/>
      <c r="S29" s="156"/>
      <c r="T29" s="156"/>
      <c r="U29" s="156"/>
      <c r="V29" s="156"/>
      <c r="W29" s="156"/>
    </row>
    <row r="30" ht="53.25" customHeight="1" outlineLevel="1" spans="1:23">
      <c r="A30" s="155" t="s">
        <v>49</v>
      </c>
      <c r="B30" s="155" t="s">
        <v>330</v>
      </c>
      <c r="C30" s="155" t="s">
        <v>304</v>
      </c>
      <c r="D30" s="155" t="s">
        <v>172</v>
      </c>
      <c r="E30" s="155" t="s">
        <v>173</v>
      </c>
      <c r="F30" s="155" t="s">
        <v>305</v>
      </c>
      <c r="G30" s="155" t="s">
        <v>304</v>
      </c>
      <c r="H30" s="156">
        <v>128370.6</v>
      </c>
      <c r="I30" s="156">
        <v>128370.6</v>
      </c>
      <c r="J30" s="156"/>
      <c r="K30" s="156"/>
      <c r="L30" s="156">
        <v>128370.6</v>
      </c>
      <c r="M30" s="155"/>
      <c r="N30" s="156"/>
      <c r="O30" s="156"/>
      <c r="P30" s="156"/>
      <c r="Q30" s="156"/>
      <c r="R30" s="156"/>
      <c r="S30" s="156"/>
      <c r="T30" s="156"/>
      <c r="U30" s="156"/>
      <c r="V30" s="156"/>
      <c r="W30" s="156"/>
    </row>
    <row r="31" ht="53.25" customHeight="1" outlineLevel="1" spans="1:23">
      <c r="A31" s="155" t="s">
        <v>49</v>
      </c>
      <c r="B31" s="155" t="s">
        <v>330</v>
      </c>
      <c r="C31" s="155" t="s">
        <v>304</v>
      </c>
      <c r="D31" s="155" t="s">
        <v>174</v>
      </c>
      <c r="E31" s="155" t="s">
        <v>175</v>
      </c>
      <c r="F31" s="155" t="s">
        <v>305</v>
      </c>
      <c r="G31" s="155" t="s">
        <v>304</v>
      </c>
      <c r="H31" s="156"/>
      <c r="I31" s="156"/>
      <c r="J31" s="156"/>
      <c r="K31" s="156"/>
      <c r="L31" s="156"/>
      <c r="M31" s="155"/>
      <c r="N31" s="156"/>
      <c r="O31" s="156"/>
      <c r="P31" s="156"/>
      <c r="Q31" s="156"/>
      <c r="R31" s="156"/>
      <c r="S31" s="156"/>
      <c r="T31" s="156"/>
      <c r="U31" s="156"/>
      <c r="V31" s="156"/>
      <c r="W31" s="156"/>
    </row>
    <row r="32" ht="53.25" customHeight="1" outlineLevel="1" spans="1:23">
      <c r="A32" s="155" t="s">
        <v>49</v>
      </c>
      <c r="B32" s="155" t="s">
        <v>331</v>
      </c>
      <c r="C32" s="155" t="s">
        <v>307</v>
      </c>
      <c r="D32" s="155" t="s">
        <v>176</v>
      </c>
      <c r="E32" s="155" t="s">
        <v>177</v>
      </c>
      <c r="F32" s="155" t="s">
        <v>308</v>
      </c>
      <c r="G32" s="155" t="s">
        <v>309</v>
      </c>
      <c r="H32" s="156">
        <v>7250</v>
      </c>
      <c r="I32" s="156">
        <v>7250</v>
      </c>
      <c r="J32" s="156"/>
      <c r="K32" s="156"/>
      <c r="L32" s="156">
        <v>7250</v>
      </c>
      <c r="M32" s="155"/>
      <c r="N32" s="156"/>
      <c r="O32" s="156"/>
      <c r="P32" s="156"/>
      <c r="Q32" s="156"/>
      <c r="R32" s="156"/>
      <c r="S32" s="156"/>
      <c r="T32" s="156"/>
      <c r="U32" s="156"/>
      <c r="V32" s="156"/>
      <c r="W32" s="156"/>
    </row>
    <row r="33" ht="53.25" customHeight="1" outlineLevel="1" spans="1:23">
      <c r="A33" s="155" t="s">
        <v>49</v>
      </c>
      <c r="B33" s="155" t="s">
        <v>332</v>
      </c>
      <c r="C33" s="155" t="s">
        <v>333</v>
      </c>
      <c r="D33" s="155" t="s">
        <v>101</v>
      </c>
      <c r="E33" s="155" t="s">
        <v>102</v>
      </c>
      <c r="F33" s="155" t="s">
        <v>308</v>
      </c>
      <c r="G33" s="155" t="s">
        <v>309</v>
      </c>
      <c r="H33" s="156">
        <v>93469.73</v>
      </c>
      <c r="I33" s="156">
        <v>93469.73</v>
      </c>
      <c r="J33" s="156"/>
      <c r="K33" s="156"/>
      <c r="L33" s="156">
        <v>93469.73</v>
      </c>
      <c r="M33" s="155"/>
      <c r="N33" s="156"/>
      <c r="O33" s="156"/>
      <c r="P33" s="156"/>
      <c r="Q33" s="156"/>
      <c r="R33" s="156"/>
      <c r="S33" s="156"/>
      <c r="T33" s="156"/>
      <c r="U33" s="156"/>
      <c r="V33" s="156"/>
      <c r="W33" s="156"/>
    </row>
    <row r="34" ht="53.25" customHeight="1" outlineLevel="1" spans="1:23">
      <c r="A34" s="155" t="s">
        <v>49</v>
      </c>
      <c r="B34" s="155" t="s">
        <v>334</v>
      </c>
      <c r="C34" s="155" t="s">
        <v>311</v>
      </c>
      <c r="D34" s="155" t="s">
        <v>176</v>
      </c>
      <c r="E34" s="155" t="s">
        <v>177</v>
      </c>
      <c r="F34" s="155" t="s">
        <v>308</v>
      </c>
      <c r="G34" s="155" t="s">
        <v>309</v>
      </c>
      <c r="H34" s="156">
        <v>3423.22</v>
      </c>
      <c r="I34" s="156">
        <v>3423.22</v>
      </c>
      <c r="J34" s="156"/>
      <c r="K34" s="156"/>
      <c r="L34" s="156">
        <v>3423.22</v>
      </c>
      <c r="M34" s="155"/>
      <c r="N34" s="156"/>
      <c r="O34" s="156"/>
      <c r="P34" s="156"/>
      <c r="Q34" s="156"/>
      <c r="R34" s="156"/>
      <c r="S34" s="156"/>
      <c r="T34" s="156"/>
      <c r="U34" s="156"/>
      <c r="V34" s="156"/>
      <c r="W34" s="156"/>
    </row>
    <row r="35" ht="53.25" customHeight="1" outlineLevel="1" spans="1:23">
      <c r="A35" s="155" t="s">
        <v>49</v>
      </c>
      <c r="B35" s="155" t="s">
        <v>335</v>
      </c>
      <c r="C35" s="155" t="s">
        <v>313</v>
      </c>
      <c r="D35" s="155" t="s">
        <v>176</v>
      </c>
      <c r="E35" s="155" t="s">
        <v>177</v>
      </c>
      <c r="F35" s="155" t="s">
        <v>308</v>
      </c>
      <c r="G35" s="155" t="s">
        <v>309</v>
      </c>
      <c r="H35" s="156">
        <v>6846.43</v>
      </c>
      <c r="I35" s="156">
        <v>6846.43</v>
      </c>
      <c r="J35" s="156"/>
      <c r="K35" s="156"/>
      <c r="L35" s="156">
        <v>6846.43</v>
      </c>
      <c r="M35" s="155"/>
      <c r="N35" s="156"/>
      <c r="O35" s="156"/>
      <c r="P35" s="156"/>
      <c r="Q35" s="156"/>
      <c r="R35" s="156"/>
      <c r="S35" s="156"/>
      <c r="T35" s="156"/>
      <c r="U35" s="156"/>
      <c r="V35" s="156"/>
      <c r="W35" s="156"/>
    </row>
    <row r="36" ht="53.25" customHeight="1" outlineLevel="1" spans="1:23">
      <c r="A36" s="155" t="s">
        <v>49</v>
      </c>
      <c r="B36" s="155" t="s">
        <v>336</v>
      </c>
      <c r="C36" s="155" t="s">
        <v>214</v>
      </c>
      <c r="D36" s="155" t="s">
        <v>213</v>
      </c>
      <c r="E36" s="155" t="s">
        <v>214</v>
      </c>
      <c r="F36" s="155" t="s">
        <v>315</v>
      </c>
      <c r="G36" s="155" t="s">
        <v>214</v>
      </c>
      <c r="H36" s="156">
        <v>205392.96</v>
      </c>
      <c r="I36" s="156">
        <v>205392.96</v>
      </c>
      <c r="J36" s="156"/>
      <c r="K36" s="156"/>
      <c r="L36" s="156">
        <v>205392.96</v>
      </c>
      <c r="M36" s="155"/>
      <c r="N36" s="156"/>
      <c r="O36" s="156"/>
      <c r="P36" s="156"/>
      <c r="Q36" s="156"/>
      <c r="R36" s="156"/>
      <c r="S36" s="156"/>
      <c r="T36" s="156"/>
      <c r="U36" s="156"/>
      <c r="V36" s="156"/>
      <c r="W36" s="156"/>
    </row>
    <row r="37" ht="53.25" customHeight="1" outlineLevel="1" spans="1:23">
      <c r="A37" s="155" t="s">
        <v>49</v>
      </c>
      <c r="B37" s="155" t="s">
        <v>337</v>
      </c>
      <c r="C37" s="155" t="s">
        <v>338</v>
      </c>
      <c r="D37" s="155" t="s">
        <v>116</v>
      </c>
      <c r="E37" s="155" t="s">
        <v>117</v>
      </c>
      <c r="F37" s="155" t="s">
        <v>339</v>
      </c>
      <c r="G37" s="155" t="s">
        <v>340</v>
      </c>
      <c r="H37" s="156">
        <v>3000</v>
      </c>
      <c r="I37" s="156">
        <v>3000</v>
      </c>
      <c r="J37" s="156"/>
      <c r="K37" s="156"/>
      <c r="L37" s="156">
        <v>3000</v>
      </c>
      <c r="M37" s="155"/>
      <c r="N37" s="156"/>
      <c r="O37" s="156"/>
      <c r="P37" s="156"/>
      <c r="Q37" s="156"/>
      <c r="R37" s="156"/>
      <c r="S37" s="156"/>
      <c r="T37" s="156"/>
      <c r="U37" s="156"/>
      <c r="V37" s="156"/>
      <c r="W37" s="156"/>
    </row>
    <row r="38" ht="53.25" customHeight="1" outlineLevel="1" spans="1:23">
      <c r="A38" s="155" t="s">
        <v>49</v>
      </c>
      <c r="B38" s="155" t="s">
        <v>341</v>
      </c>
      <c r="C38" s="155" t="s">
        <v>342</v>
      </c>
      <c r="D38" s="155" t="s">
        <v>101</v>
      </c>
      <c r="E38" s="155" t="s">
        <v>102</v>
      </c>
      <c r="F38" s="155" t="s">
        <v>343</v>
      </c>
      <c r="G38" s="155" t="s">
        <v>344</v>
      </c>
      <c r="H38" s="156">
        <v>23079</v>
      </c>
      <c r="I38" s="156">
        <v>23079</v>
      </c>
      <c r="J38" s="156"/>
      <c r="K38" s="156"/>
      <c r="L38" s="156">
        <v>23079</v>
      </c>
      <c r="M38" s="155"/>
      <c r="N38" s="156"/>
      <c r="O38" s="156"/>
      <c r="P38" s="156"/>
      <c r="Q38" s="156"/>
      <c r="R38" s="156"/>
      <c r="S38" s="156"/>
      <c r="T38" s="156"/>
      <c r="U38" s="156"/>
      <c r="V38" s="156"/>
      <c r="W38" s="156"/>
    </row>
    <row r="39" ht="53.25" customHeight="1" outlineLevel="1" spans="1:23">
      <c r="A39" s="155" t="s">
        <v>49</v>
      </c>
      <c r="B39" s="155" t="s">
        <v>345</v>
      </c>
      <c r="C39" s="155" t="s">
        <v>346</v>
      </c>
      <c r="D39" s="155" t="s">
        <v>112</v>
      </c>
      <c r="E39" s="155" t="s">
        <v>113</v>
      </c>
      <c r="F39" s="155" t="s">
        <v>347</v>
      </c>
      <c r="G39" s="155" t="s">
        <v>348</v>
      </c>
      <c r="H39" s="156">
        <v>26400</v>
      </c>
      <c r="I39" s="156">
        <v>26400</v>
      </c>
      <c r="J39" s="156"/>
      <c r="K39" s="156"/>
      <c r="L39" s="156">
        <v>26400</v>
      </c>
      <c r="M39" s="155"/>
      <c r="N39" s="156"/>
      <c r="O39" s="156"/>
      <c r="P39" s="156"/>
      <c r="Q39" s="156"/>
      <c r="R39" s="156"/>
      <c r="S39" s="156"/>
      <c r="T39" s="156"/>
      <c r="U39" s="156"/>
      <c r="V39" s="156"/>
      <c r="W39" s="156"/>
    </row>
    <row r="40" ht="53.25" customHeight="1" outlineLevel="1" spans="1:23">
      <c r="A40" s="155" t="s">
        <v>49</v>
      </c>
      <c r="B40" s="155" t="s">
        <v>345</v>
      </c>
      <c r="C40" s="155" t="s">
        <v>346</v>
      </c>
      <c r="D40" s="155" t="s">
        <v>112</v>
      </c>
      <c r="E40" s="155" t="s">
        <v>113</v>
      </c>
      <c r="F40" s="155" t="s">
        <v>343</v>
      </c>
      <c r="G40" s="155" t="s">
        <v>344</v>
      </c>
      <c r="H40" s="156">
        <v>23000</v>
      </c>
      <c r="I40" s="156">
        <v>23000</v>
      </c>
      <c r="J40" s="156"/>
      <c r="K40" s="156"/>
      <c r="L40" s="156">
        <v>23000</v>
      </c>
      <c r="M40" s="155"/>
      <c r="N40" s="156"/>
      <c r="O40" s="156"/>
      <c r="P40" s="156"/>
      <c r="Q40" s="156"/>
      <c r="R40" s="156"/>
      <c r="S40" s="156"/>
      <c r="T40" s="156"/>
      <c r="U40" s="156"/>
      <c r="V40" s="156"/>
      <c r="W40" s="156"/>
    </row>
    <row r="41" ht="53.25" customHeight="1" outlineLevel="1" spans="1:23">
      <c r="A41" s="155" t="s">
        <v>49</v>
      </c>
      <c r="B41" s="155" t="s">
        <v>349</v>
      </c>
      <c r="C41" s="155" t="s">
        <v>350</v>
      </c>
      <c r="D41" s="155" t="s">
        <v>116</v>
      </c>
      <c r="E41" s="155" t="s">
        <v>117</v>
      </c>
      <c r="F41" s="155" t="s">
        <v>343</v>
      </c>
      <c r="G41" s="155" t="s">
        <v>344</v>
      </c>
      <c r="H41" s="156">
        <v>141000</v>
      </c>
      <c r="I41" s="156">
        <v>141000</v>
      </c>
      <c r="J41" s="156"/>
      <c r="K41" s="156"/>
      <c r="L41" s="156">
        <v>141000</v>
      </c>
      <c r="M41" s="155"/>
      <c r="N41" s="156"/>
      <c r="O41" s="156"/>
      <c r="P41" s="156"/>
      <c r="Q41" s="156"/>
      <c r="R41" s="156"/>
      <c r="S41" s="156"/>
      <c r="T41" s="156"/>
      <c r="U41" s="156"/>
      <c r="V41" s="156"/>
      <c r="W41" s="156"/>
    </row>
    <row r="42" ht="53.25" customHeight="1" outlineLevel="1" spans="1:23">
      <c r="A42" s="155" t="s">
        <v>49</v>
      </c>
      <c r="B42" s="155" t="s">
        <v>349</v>
      </c>
      <c r="C42" s="155" t="s">
        <v>350</v>
      </c>
      <c r="D42" s="155" t="s">
        <v>116</v>
      </c>
      <c r="E42" s="155" t="s">
        <v>117</v>
      </c>
      <c r="F42" s="155" t="s">
        <v>339</v>
      </c>
      <c r="G42" s="155" t="s">
        <v>340</v>
      </c>
      <c r="H42" s="156">
        <v>141000</v>
      </c>
      <c r="I42" s="156">
        <v>141000</v>
      </c>
      <c r="J42" s="156"/>
      <c r="K42" s="156"/>
      <c r="L42" s="156">
        <v>141000</v>
      </c>
      <c r="M42" s="155"/>
      <c r="N42" s="156"/>
      <c r="O42" s="156"/>
      <c r="P42" s="156"/>
      <c r="Q42" s="156"/>
      <c r="R42" s="156"/>
      <c r="S42" s="156"/>
      <c r="T42" s="156"/>
      <c r="U42" s="156"/>
      <c r="V42" s="156"/>
      <c r="W42" s="156"/>
    </row>
    <row r="43" ht="53.25" customHeight="1" outlineLevel="1" spans="1:23">
      <c r="A43" s="155" t="s">
        <v>49</v>
      </c>
      <c r="B43" s="155" t="s">
        <v>351</v>
      </c>
      <c r="C43" s="155" t="s">
        <v>352</v>
      </c>
      <c r="D43" s="155" t="s">
        <v>101</v>
      </c>
      <c r="E43" s="155" t="s">
        <v>102</v>
      </c>
      <c r="F43" s="155" t="s">
        <v>343</v>
      </c>
      <c r="G43" s="155" t="s">
        <v>344</v>
      </c>
      <c r="H43" s="156">
        <v>30000</v>
      </c>
      <c r="I43" s="156">
        <v>30000</v>
      </c>
      <c r="J43" s="156"/>
      <c r="K43" s="156"/>
      <c r="L43" s="156">
        <v>30000</v>
      </c>
      <c r="M43" s="155"/>
      <c r="N43" s="156"/>
      <c r="O43" s="156"/>
      <c r="P43" s="156"/>
      <c r="Q43" s="156"/>
      <c r="R43" s="156"/>
      <c r="S43" s="156"/>
      <c r="T43" s="156"/>
      <c r="U43" s="156"/>
      <c r="V43" s="156"/>
      <c r="W43" s="156"/>
    </row>
    <row r="44" ht="53.25" customHeight="1" outlineLevel="1" spans="1:23">
      <c r="A44" s="155" t="s">
        <v>49</v>
      </c>
      <c r="B44" s="155" t="s">
        <v>351</v>
      </c>
      <c r="C44" s="155" t="s">
        <v>352</v>
      </c>
      <c r="D44" s="155" t="s">
        <v>101</v>
      </c>
      <c r="E44" s="155" t="s">
        <v>102</v>
      </c>
      <c r="F44" s="155" t="s">
        <v>353</v>
      </c>
      <c r="G44" s="155" t="s">
        <v>354</v>
      </c>
      <c r="H44" s="156">
        <v>20000</v>
      </c>
      <c r="I44" s="156">
        <v>20000</v>
      </c>
      <c r="J44" s="156"/>
      <c r="K44" s="156"/>
      <c r="L44" s="156">
        <v>20000</v>
      </c>
      <c r="M44" s="155"/>
      <c r="N44" s="156"/>
      <c r="O44" s="156"/>
      <c r="P44" s="156"/>
      <c r="Q44" s="156"/>
      <c r="R44" s="156"/>
      <c r="S44" s="156"/>
      <c r="T44" s="156"/>
      <c r="U44" s="156"/>
      <c r="V44" s="156"/>
      <c r="W44" s="156"/>
    </row>
    <row r="45" ht="53.25" customHeight="1" outlineLevel="1" spans="1:23">
      <c r="A45" s="155" t="s">
        <v>49</v>
      </c>
      <c r="B45" s="155" t="s">
        <v>351</v>
      </c>
      <c r="C45" s="155" t="s">
        <v>352</v>
      </c>
      <c r="D45" s="155" t="s">
        <v>101</v>
      </c>
      <c r="E45" s="155" t="s">
        <v>102</v>
      </c>
      <c r="F45" s="155" t="s">
        <v>355</v>
      </c>
      <c r="G45" s="155" t="s">
        <v>356</v>
      </c>
      <c r="H45" s="156">
        <v>30000</v>
      </c>
      <c r="I45" s="156">
        <v>30000</v>
      </c>
      <c r="J45" s="156"/>
      <c r="K45" s="156"/>
      <c r="L45" s="156">
        <v>30000</v>
      </c>
      <c r="M45" s="155"/>
      <c r="N45" s="156"/>
      <c r="O45" s="156"/>
      <c r="P45" s="156"/>
      <c r="Q45" s="156"/>
      <c r="R45" s="156"/>
      <c r="S45" s="156"/>
      <c r="T45" s="156"/>
      <c r="U45" s="156"/>
      <c r="V45" s="156"/>
      <c r="W45" s="156"/>
    </row>
    <row r="46" ht="53.25" customHeight="1" outlineLevel="1" spans="1:23">
      <c r="A46" s="155" t="s">
        <v>49</v>
      </c>
      <c r="B46" s="155" t="s">
        <v>351</v>
      </c>
      <c r="C46" s="155" t="s">
        <v>352</v>
      </c>
      <c r="D46" s="155" t="s">
        <v>101</v>
      </c>
      <c r="E46" s="155" t="s">
        <v>102</v>
      </c>
      <c r="F46" s="155" t="s">
        <v>357</v>
      </c>
      <c r="G46" s="155" t="s">
        <v>358</v>
      </c>
      <c r="H46" s="156">
        <v>10000</v>
      </c>
      <c r="I46" s="156">
        <v>10000</v>
      </c>
      <c r="J46" s="156"/>
      <c r="K46" s="156"/>
      <c r="L46" s="156">
        <v>10000</v>
      </c>
      <c r="M46" s="155"/>
      <c r="N46" s="156"/>
      <c r="O46" s="156"/>
      <c r="P46" s="156"/>
      <c r="Q46" s="156"/>
      <c r="R46" s="156"/>
      <c r="S46" s="156"/>
      <c r="T46" s="156"/>
      <c r="U46" s="156"/>
      <c r="V46" s="156"/>
      <c r="W46" s="156"/>
    </row>
    <row r="47" ht="53.25" customHeight="1" outlineLevel="1" spans="1:23">
      <c r="A47" s="155" t="s">
        <v>49</v>
      </c>
      <c r="B47" s="155" t="s">
        <v>351</v>
      </c>
      <c r="C47" s="155" t="s">
        <v>352</v>
      </c>
      <c r="D47" s="155" t="s">
        <v>101</v>
      </c>
      <c r="E47" s="155" t="s">
        <v>102</v>
      </c>
      <c r="F47" s="155" t="s">
        <v>339</v>
      </c>
      <c r="G47" s="155" t="s">
        <v>340</v>
      </c>
      <c r="H47" s="156">
        <v>13650</v>
      </c>
      <c r="I47" s="156">
        <v>13650</v>
      </c>
      <c r="J47" s="156"/>
      <c r="K47" s="156"/>
      <c r="L47" s="156">
        <v>13650</v>
      </c>
      <c r="M47" s="155"/>
      <c r="N47" s="156"/>
      <c r="O47" s="156"/>
      <c r="P47" s="156"/>
      <c r="Q47" s="156"/>
      <c r="R47" s="156"/>
      <c r="S47" s="156"/>
      <c r="T47" s="156"/>
      <c r="U47" s="156"/>
      <c r="V47" s="156"/>
      <c r="W47" s="156"/>
    </row>
    <row r="48" ht="53.25" customHeight="1" outlineLevel="1" spans="1:23">
      <c r="A48" s="155" t="s">
        <v>49</v>
      </c>
      <c r="B48" s="155" t="s">
        <v>359</v>
      </c>
      <c r="C48" s="155" t="s">
        <v>360</v>
      </c>
      <c r="D48" s="155" t="s">
        <v>141</v>
      </c>
      <c r="E48" s="155" t="s">
        <v>142</v>
      </c>
      <c r="F48" s="155" t="s">
        <v>343</v>
      </c>
      <c r="G48" s="155" t="s">
        <v>344</v>
      </c>
      <c r="H48" s="156">
        <v>6600</v>
      </c>
      <c r="I48" s="156">
        <v>6600</v>
      </c>
      <c r="J48" s="156"/>
      <c r="K48" s="156"/>
      <c r="L48" s="156">
        <v>6600</v>
      </c>
      <c r="M48" s="155"/>
      <c r="N48" s="156"/>
      <c r="O48" s="156"/>
      <c r="P48" s="156"/>
      <c r="Q48" s="156"/>
      <c r="R48" s="156"/>
      <c r="S48" s="156"/>
      <c r="T48" s="156"/>
      <c r="U48" s="156"/>
      <c r="V48" s="156"/>
      <c r="W48" s="156"/>
    </row>
    <row r="49" ht="53.25" customHeight="1" outlineLevel="1" spans="1:23">
      <c r="A49" s="155" t="s">
        <v>49</v>
      </c>
      <c r="B49" s="155" t="s">
        <v>361</v>
      </c>
      <c r="C49" s="155" t="s">
        <v>321</v>
      </c>
      <c r="D49" s="155" t="s">
        <v>101</v>
      </c>
      <c r="E49" s="155" t="s">
        <v>102</v>
      </c>
      <c r="F49" s="155" t="s">
        <v>322</v>
      </c>
      <c r="G49" s="155" t="s">
        <v>321</v>
      </c>
      <c r="H49" s="156">
        <v>28032.96</v>
      </c>
      <c r="I49" s="156">
        <v>28032.96</v>
      </c>
      <c r="J49" s="156"/>
      <c r="K49" s="156"/>
      <c r="L49" s="156">
        <v>28032.96</v>
      </c>
      <c r="M49" s="155"/>
      <c r="N49" s="156"/>
      <c r="O49" s="156"/>
      <c r="P49" s="156"/>
      <c r="Q49" s="156"/>
      <c r="R49" s="156"/>
      <c r="S49" s="156"/>
      <c r="T49" s="156"/>
      <c r="U49" s="156"/>
      <c r="V49" s="156"/>
      <c r="W49" s="156"/>
    </row>
    <row r="50" ht="53.25" customHeight="1" outlineLevel="1" spans="1:23">
      <c r="A50" s="155" t="s">
        <v>49</v>
      </c>
      <c r="B50" s="155" t="s">
        <v>362</v>
      </c>
      <c r="C50" s="155" t="s">
        <v>324</v>
      </c>
      <c r="D50" s="155" t="s">
        <v>101</v>
      </c>
      <c r="E50" s="155" t="s">
        <v>102</v>
      </c>
      <c r="F50" s="155" t="s">
        <v>325</v>
      </c>
      <c r="G50" s="155" t="s">
        <v>326</v>
      </c>
      <c r="H50" s="156">
        <v>149400</v>
      </c>
      <c r="I50" s="156">
        <v>149400</v>
      </c>
      <c r="J50" s="156"/>
      <c r="K50" s="156"/>
      <c r="L50" s="156">
        <v>149400</v>
      </c>
      <c r="M50" s="155"/>
      <c r="N50" s="156"/>
      <c r="O50" s="156"/>
      <c r="P50" s="156"/>
      <c r="Q50" s="156"/>
      <c r="R50" s="156"/>
      <c r="S50" s="156"/>
      <c r="T50" s="156"/>
      <c r="U50" s="156"/>
      <c r="V50" s="156"/>
      <c r="W50" s="156"/>
    </row>
    <row r="51" ht="53.25" customHeight="1" outlineLevel="1" spans="1:23">
      <c r="A51" s="155" t="s">
        <v>49</v>
      </c>
      <c r="B51" s="155" t="s">
        <v>363</v>
      </c>
      <c r="C51" s="155" t="s">
        <v>364</v>
      </c>
      <c r="D51" s="155" t="s">
        <v>137</v>
      </c>
      <c r="E51" s="155" t="s">
        <v>138</v>
      </c>
      <c r="F51" s="155" t="s">
        <v>365</v>
      </c>
      <c r="G51" s="155" t="s">
        <v>366</v>
      </c>
      <c r="H51" s="156">
        <v>29380.32</v>
      </c>
      <c r="I51" s="156">
        <v>29380.32</v>
      </c>
      <c r="J51" s="156"/>
      <c r="K51" s="156"/>
      <c r="L51" s="156">
        <v>29380.32</v>
      </c>
      <c r="M51" s="155"/>
      <c r="N51" s="156"/>
      <c r="O51" s="156"/>
      <c r="P51" s="156"/>
      <c r="Q51" s="156"/>
      <c r="R51" s="156"/>
      <c r="S51" s="156"/>
      <c r="T51" s="156"/>
      <c r="U51" s="156"/>
      <c r="V51" s="156"/>
      <c r="W51" s="156"/>
    </row>
    <row r="52" ht="53.25" customHeight="1" outlineLevel="1" spans="1:23">
      <c r="A52" s="155" t="s">
        <v>49</v>
      </c>
      <c r="B52" s="155" t="s">
        <v>367</v>
      </c>
      <c r="C52" s="155" t="s">
        <v>368</v>
      </c>
      <c r="D52" s="155" t="s">
        <v>155</v>
      </c>
      <c r="E52" s="155" t="s">
        <v>156</v>
      </c>
      <c r="F52" s="155" t="s">
        <v>365</v>
      </c>
      <c r="G52" s="155" t="s">
        <v>366</v>
      </c>
      <c r="H52" s="156">
        <v>222000</v>
      </c>
      <c r="I52" s="156">
        <v>222000</v>
      </c>
      <c r="J52" s="156"/>
      <c r="K52" s="156"/>
      <c r="L52" s="156">
        <v>222000</v>
      </c>
      <c r="M52" s="155"/>
      <c r="N52" s="156"/>
      <c r="O52" s="156"/>
      <c r="P52" s="156"/>
      <c r="Q52" s="156"/>
      <c r="R52" s="156"/>
      <c r="S52" s="156"/>
      <c r="T52" s="156"/>
      <c r="U52" s="156"/>
      <c r="V52" s="156"/>
      <c r="W52" s="156"/>
    </row>
    <row r="53" ht="53.25" customHeight="1" outlineLevel="1" spans="1:23">
      <c r="A53" s="155" t="s">
        <v>49</v>
      </c>
      <c r="B53" s="155" t="s">
        <v>369</v>
      </c>
      <c r="C53" s="155" t="s">
        <v>370</v>
      </c>
      <c r="D53" s="155" t="s">
        <v>101</v>
      </c>
      <c r="E53" s="155" t="s">
        <v>102</v>
      </c>
      <c r="F53" s="155" t="s">
        <v>365</v>
      </c>
      <c r="G53" s="155" t="s">
        <v>366</v>
      </c>
      <c r="H53" s="156">
        <v>33900</v>
      </c>
      <c r="I53" s="156">
        <v>33900</v>
      </c>
      <c r="J53" s="156"/>
      <c r="K53" s="156"/>
      <c r="L53" s="156">
        <v>33900</v>
      </c>
      <c r="M53" s="155"/>
      <c r="N53" s="156"/>
      <c r="O53" s="156"/>
      <c r="P53" s="156"/>
      <c r="Q53" s="156"/>
      <c r="R53" s="156"/>
      <c r="S53" s="156"/>
      <c r="T53" s="156"/>
      <c r="U53" s="156"/>
      <c r="V53" s="156"/>
      <c r="W53" s="156"/>
    </row>
    <row r="54" ht="53.25" customHeight="1" outlineLevel="1" spans="1:23">
      <c r="A54" s="155" t="s">
        <v>49</v>
      </c>
      <c r="B54" s="155" t="s">
        <v>371</v>
      </c>
      <c r="C54" s="155" t="s">
        <v>372</v>
      </c>
      <c r="D54" s="155" t="s">
        <v>116</v>
      </c>
      <c r="E54" s="155" t="s">
        <v>117</v>
      </c>
      <c r="F54" s="155" t="s">
        <v>365</v>
      </c>
      <c r="G54" s="155" t="s">
        <v>366</v>
      </c>
      <c r="H54" s="156">
        <v>17280</v>
      </c>
      <c r="I54" s="156">
        <v>17280</v>
      </c>
      <c r="J54" s="156"/>
      <c r="K54" s="156"/>
      <c r="L54" s="156">
        <v>17280</v>
      </c>
      <c r="M54" s="155"/>
      <c r="N54" s="156"/>
      <c r="O54" s="156"/>
      <c r="P54" s="156"/>
      <c r="Q54" s="156"/>
      <c r="R54" s="156"/>
      <c r="S54" s="156"/>
      <c r="T54" s="156"/>
      <c r="U54" s="156"/>
      <c r="V54" s="156"/>
      <c r="W54" s="156"/>
    </row>
    <row r="55" ht="53.25" customHeight="1" outlineLevel="1" spans="1:23">
      <c r="A55" s="155" t="s">
        <v>49</v>
      </c>
      <c r="B55" s="155" t="s">
        <v>373</v>
      </c>
      <c r="C55" s="155" t="s">
        <v>374</v>
      </c>
      <c r="D55" s="155" t="s">
        <v>116</v>
      </c>
      <c r="E55" s="155" t="s">
        <v>117</v>
      </c>
      <c r="F55" s="155" t="s">
        <v>375</v>
      </c>
      <c r="G55" s="155" t="s">
        <v>376</v>
      </c>
      <c r="H55" s="156">
        <v>616800</v>
      </c>
      <c r="I55" s="156">
        <v>616800</v>
      </c>
      <c r="J55" s="156"/>
      <c r="K55" s="156"/>
      <c r="L55" s="156">
        <v>616800</v>
      </c>
      <c r="M55" s="155"/>
      <c r="N55" s="156"/>
      <c r="O55" s="156"/>
      <c r="P55" s="156"/>
      <c r="Q55" s="156"/>
      <c r="R55" s="156"/>
      <c r="S55" s="156"/>
      <c r="T55" s="156"/>
      <c r="U55" s="156"/>
      <c r="V55" s="156"/>
      <c r="W55" s="156"/>
    </row>
    <row r="56" ht="53.25" customHeight="1" outlineLevel="1" spans="1:23">
      <c r="A56" s="155" t="s">
        <v>49</v>
      </c>
      <c r="B56" s="155" t="s">
        <v>377</v>
      </c>
      <c r="C56" s="155" t="s">
        <v>378</v>
      </c>
      <c r="D56" s="155" t="s">
        <v>116</v>
      </c>
      <c r="E56" s="155" t="s">
        <v>117</v>
      </c>
      <c r="F56" s="155" t="s">
        <v>379</v>
      </c>
      <c r="G56" s="155" t="s">
        <v>380</v>
      </c>
      <c r="H56" s="156">
        <v>2400</v>
      </c>
      <c r="I56" s="156">
        <v>2400</v>
      </c>
      <c r="J56" s="156"/>
      <c r="K56" s="156"/>
      <c r="L56" s="156">
        <v>2400</v>
      </c>
      <c r="M56" s="155"/>
      <c r="N56" s="156"/>
      <c r="O56" s="156"/>
      <c r="P56" s="156"/>
      <c r="Q56" s="156"/>
      <c r="R56" s="156"/>
      <c r="S56" s="156"/>
      <c r="T56" s="156"/>
      <c r="U56" s="156"/>
      <c r="V56" s="156"/>
      <c r="W56" s="156"/>
    </row>
    <row r="57" ht="53.25" customHeight="1" outlineLevel="1" spans="1:23">
      <c r="A57" s="155" t="s">
        <v>49</v>
      </c>
      <c r="B57" s="155" t="s">
        <v>381</v>
      </c>
      <c r="C57" s="155" t="s">
        <v>382</v>
      </c>
      <c r="D57" s="155" t="s">
        <v>116</v>
      </c>
      <c r="E57" s="155" t="s">
        <v>117</v>
      </c>
      <c r="F57" s="155" t="s">
        <v>343</v>
      </c>
      <c r="G57" s="155" t="s">
        <v>344</v>
      </c>
      <c r="H57" s="156">
        <v>2000</v>
      </c>
      <c r="I57" s="156">
        <v>2000</v>
      </c>
      <c r="J57" s="156"/>
      <c r="K57" s="156"/>
      <c r="L57" s="156">
        <v>2000</v>
      </c>
      <c r="M57" s="155"/>
      <c r="N57" s="156"/>
      <c r="O57" s="156"/>
      <c r="P57" s="156"/>
      <c r="Q57" s="156"/>
      <c r="R57" s="156"/>
      <c r="S57" s="156"/>
      <c r="T57" s="156"/>
      <c r="U57" s="156"/>
      <c r="V57" s="156"/>
      <c r="W57" s="156"/>
    </row>
    <row r="58" ht="53.25" customHeight="1" outlineLevel="1" spans="1:23">
      <c r="A58" s="155" t="s">
        <v>49</v>
      </c>
      <c r="B58" s="155" t="s">
        <v>381</v>
      </c>
      <c r="C58" s="155" t="s">
        <v>382</v>
      </c>
      <c r="D58" s="155" t="s">
        <v>116</v>
      </c>
      <c r="E58" s="155" t="s">
        <v>117</v>
      </c>
      <c r="F58" s="155" t="s">
        <v>339</v>
      </c>
      <c r="G58" s="155" t="s">
        <v>340</v>
      </c>
      <c r="H58" s="156">
        <v>3000</v>
      </c>
      <c r="I58" s="156">
        <v>3000</v>
      </c>
      <c r="J58" s="156"/>
      <c r="K58" s="156"/>
      <c r="L58" s="156">
        <v>3000</v>
      </c>
      <c r="M58" s="155"/>
      <c r="N58" s="156"/>
      <c r="O58" s="156"/>
      <c r="P58" s="156"/>
      <c r="Q58" s="156"/>
      <c r="R58" s="156"/>
      <c r="S58" s="156"/>
      <c r="T58" s="156"/>
      <c r="U58" s="156"/>
      <c r="V58" s="156"/>
      <c r="W58" s="156"/>
    </row>
    <row r="59" ht="53.25" customHeight="1" outlineLevel="1" spans="1:23">
      <c r="A59" s="155" t="s">
        <v>49</v>
      </c>
      <c r="B59" s="155" t="s">
        <v>383</v>
      </c>
      <c r="C59" s="155" t="s">
        <v>384</v>
      </c>
      <c r="D59" s="155" t="s">
        <v>145</v>
      </c>
      <c r="E59" s="155" t="s">
        <v>146</v>
      </c>
      <c r="F59" s="155" t="s">
        <v>343</v>
      </c>
      <c r="G59" s="155" t="s">
        <v>344</v>
      </c>
      <c r="H59" s="156">
        <v>1000</v>
      </c>
      <c r="I59" s="156">
        <v>1000</v>
      </c>
      <c r="J59" s="156"/>
      <c r="K59" s="156"/>
      <c r="L59" s="156">
        <v>1000</v>
      </c>
      <c r="M59" s="155"/>
      <c r="N59" s="156"/>
      <c r="O59" s="156"/>
      <c r="P59" s="156"/>
      <c r="Q59" s="156"/>
      <c r="R59" s="156"/>
      <c r="S59" s="156"/>
      <c r="T59" s="156"/>
      <c r="U59" s="156"/>
      <c r="V59" s="156"/>
      <c r="W59" s="156"/>
    </row>
    <row r="60" ht="53.25" customHeight="1" outlineLevel="1" spans="1:23">
      <c r="A60" s="155" t="s">
        <v>49</v>
      </c>
      <c r="B60" s="155" t="s">
        <v>383</v>
      </c>
      <c r="C60" s="155" t="s">
        <v>384</v>
      </c>
      <c r="D60" s="155" t="s">
        <v>145</v>
      </c>
      <c r="E60" s="155" t="s">
        <v>146</v>
      </c>
      <c r="F60" s="155" t="s">
        <v>347</v>
      </c>
      <c r="G60" s="155" t="s">
        <v>348</v>
      </c>
      <c r="H60" s="156">
        <v>4000</v>
      </c>
      <c r="I60" s="156">
        <v>4000</v>
      </c>
      <c r="J60" s="156"/>
      <c r="K60" s="156"/>
      <c r="L60" s="156">
        <v>4000</v>
      </c>
      <c r="M60" s="155"/>
      <c r="N60" s="156"/>
      <c r="O60" s="156"/>
      <c r="P60" s="156"/>
      <c r="Q60" s="156"/>
      <c r="R60" s="156"/>
      <c r="S60" s="156"/>
      <c r="T60" s="156"/>
      <c r="U60" s="156"/>
      <c r="V60" s="156"/>
      <c r="W60" s="156"/>
    </row>
    <row r="61" ht="53.25" customHeight="1" outlineLevel="1" spans="1:23">
      <c r="A61" s="155" t="s">
        <v>49</v>
      </c>
      <c r="B61" s="155" t="s">
        <v>385</v>
      </c>
      <c r="C61" s="155" t="s">
        <v>386</v>
      </c>
      <c r="D61" s="155" t="s">
        <v>116</v>
      </c>
      <c r="E61" s="155" t="s">
        <v>117</v>
      </c>
      <c r="F61" s="155" t="s">
        <v>347</v>
      </c>
      <c r="G61" s="155" t="s">
        <v>348</v>
      </c>
      <c r="H61" s="156">
        <v>21800</v>
      </c>
      <c r="I61" s="156">
        <v>21800</v>
      </c>
      <c r="J61" s="156"/>
      <c r="K61" s="156"/>
      <c r="L61" s="156">
        <v>21800</v>
      </c>
      <c r="M61" s="155"/>
      <c r="N61" s="156"/>
      <c r="O61" s="156"/>
      <c r="P61" s="156"/>
      <c r="Q61" s="156"/>
      <c r="R61" s="156"/>
      <c r="S61" s="156"/>
      <c r="T61" s="156"/>
      <c r="U61" s="156"/>
      <c r="V61" s="156"/>
      <c r="W61" s="156"/>
    </row>
    <row r="62" ht="53.25" customHeight="1" outlineLevel="1" spans="1:23">
      <c r="A62" s="155" t="s">
        <v>49</v>
      </c>
      <c r="B62" s="155" t="s">
        <v>385</v>
      </c>
      <c r="C62" s="155" t="s">
        <v>386</v>
      </c>
      <c r="D62" s="155" t="s">
        <v>116</v>
      </c>
      <c r="E62" s="155" t="s">
        <v>117</v>
      </c>
      <c r="F62" s="155" t="s">
        <v>387</v>
      </c>
      <c r="G62" s="155" t="s">
        <v>388</v>
      </c>
      <c r="H62" s="156">
        <v>75000</v>
      </c>
      <c r="I62" s="156">
        <v>75000</v>
      </c>
      <c r="J62" s="156"/>
      <c r="K62" s="156"/>
      <c r="L62" s="156">
        <v>75000</v>
      </c>
      <c r="M62" s="155"/>
      <c r="N62" s="156"/>
      <c r="O62" s="156"/>
      <c r="P62" s="156"/>
      <c r="Q62" s="156"/>
      <c r="R62" s="156"/>
      <c r="S62" s="156"/>
      <c r="T62" s="156"/>
      <c r="U62" s="156"/>
      <c r="V62" s="156"/>
      <c r="W62" s="156"/>
    </row>
    <row r="63" ht="53.25" customHeight="1" outlineLevel="1" spans="1:23">
      <c r="A63" s="155" t="s">
        <v>49</v>
      </c>
      <c r="B63" s="155" t="s">
        <v>385</v>
      </c>
      <c r="C63" s="155" t="s">
        <v>386</v>
      </c>
      <c r="D63" s="155" t="s">
        <v>116</v>
      </c>
      <c r="E63" s="155" t="s">
        <v>117</v>
      </c>
      <c r="F63" s="155" t="s">
        <v>357</v>
      </c>
      <c r="G63" s="155" t="s">
        <v>358</v>
      </c>
      <c r="H63" s="156">
        <v>15000</v>
      </c>
      <c r="I63" s="156">
        <v>15000</v>
      </c>
      <c r="J63" s="156"/>
      <c r="K63" s="156"/>
      <c r="L63" s="156">
        <v>15000</v>
      </c>
      <c r="M63" s="155"/>
      <c r="N63" s="156"/>
      <c r="O63" s="156"/>
      <c r="P63" s="156"/>
      <c r="Q63" s="156"/>
      <c r="R63" s="156"/>
      <c r="S63" s="156"/>
      <c r="T63" s="156"/>
      <c r="U63" s="156"/>
      <c r="V63" s="156"/>
      <c r="W63" s="156"/>
    </row>
    <row r="64" ht="53.25" customHeight="1" outlineLevel="1" spans="1:23">
      <c r="A64" s="155" t="s">
        <v>49</v>
      </c>
      <c r="B64" s="155" t="s">
        <v>385</v>
      </c>
      <c r="C64" s="155" t="s">
        <v>386</v>
      </c>
      <c r="D64" s="155" t="s">
        <v>116</v>
      </c>
      <c r="E64" s="155" t="s">
        <v>117</v>
      </c>
      <c r="F64" s="155" t="s">
        <v>353</v>
      </c>
      <c r="G64" s="155" t="s">
        <v>354</v>
      </c>
      <c r="H64" s="156">
        <v>18500</v>
      </c>
      <c r="I64" s="156">
        <v>18500</v>
      </c>
      <c r="J64" s="156"/>
      <c r="K64" s="156"/>
      <c r="L64" s="156">
        <v>18500</v>
      </c>
      <c r="M64" s="155"/>
      <c r="N64" s="156"/>
      <c r="O64" s="156"/>
      <c r="P64" s="156"/>
      <c r="Q64" s="156"/>
      <c r="R64" s="156"/>
      <c r="S64" s="156"/>
      <c r="T64" s="156"/>
      <c r="U64" s="156"/>
      <c r="V64" s="156"/>
      <c r="W64" s="156"/>
    </row>
    <row r="65" ht="53.25" customHeight="1" outlineLevel="1" spans="1:23">
      <c r="A65" s="155" t="s">
        <v>49</v>
      </c>
      <c r="B65" s="155" t="s">
        <v>385</v>
      </c>
      <c r="C65" s="155" t="s">
        <v>386</v>
      </c>
      <c r="D65" s="155" t="s">
        <v>116</v>
      </c>
      <c r="E65" s="155" t="s">
        <v>117</v>
      </c>
      <c r="F65" s="155" t="s">
        <v>339</v>
      </c>
      <c r="G65" s="155" t="s">
        <v>340</v>
      </c>
      <c r="H65" s="156">
        <v>50000</v>
      </c>
      <c r="I65" s="156">
        <v>50000</v>
      </c>
      <c r="J65" s="156"/>
      <c r="K65" s="156"/>
      <c r="L65" s="156">
        <v>50000</v>
      </c>
      <c r="M65" s="155"/>
      <c r="N65" s="156"/>
      <c r="O65" s="156"/>
      <c r="P65" s="156"/>
      <c r="Q65" s="156"/>
      <c r="R65" s="156"/>
      <c r="S65" s="156"/>
      <c r="T65" s="156"/>
      <c r="U65" s="156"/>
      <c r="V65" s="156"/>
      <c r="W65" s="156"/>
    </row>
    <row r="66" ht="53.25" customHeight="1" outlineLevel="1" spans="1:23">
      <c r="A66" s="155" t="s">
        <v>49</v>
      </c>
      <c r="B66" s="155" t="s">
        <v>385</v>
      </c>
      <c r="C66" s="155" t="s">
        <v>386</v>
      </c>
      <c r="D66" s="155" t="s">
        <v>116</v>
      </c>
      <c r="E66" s="155" t="s">
        <v>117</v>
      </c>
      <c r="F66" s="155" t="s">
        <v>343</v>
      </c>
      <c r="G66" s="155" t="s">
        <v>344</v>
      </c>
      <c r="H66" s="156">
        <v>91000</v>
      </c>
      <c r="I66" s="156">
        <v>91000</v>
      </c>
      <c r="J66" s="156"/>
      <c r="K66" s="156"/>
      <c r="L66" s="156">
        <v>91000</v>
      </c>
      <c r="M66" s="155"/>
      <c r="N66" s="156"/>
      <c r="O66" s="156"/>
      <c r="P66" s="156"/>
      <c r="Q66" s="156"/>
      <c r="R66" s="156"/>
      <c r="S66" s="156"/>
      <c r="T66" s="156"/>
      <c r="U66" s="156"/>
      <c r="V66" s="156"/>
      <c r="W66" s="156"/>
    </row>
    <row r="67" ht="53.25" customHeight="1" outlineLevel="1" spans="1:23">
      <c r="A67" s="155" t="s">
        <v>49</v>
      </c>
      <c r="B67" s="155" t="s">
        <v>385</v>
      </c>
      <c r="C67" s="155" t="s">
        <v>386</v>
      </c>
      <c r="D67" s="155" t="s">
        <v>116</v>
      </c>
      <c r="E67" s="155" t="s">
        <v>117</v>
      </c>
      <c r="F67" s="155" t="s">
        <v>389</v>
      </c>
      <c r="G67" s="155" t="s">
        <v>390</v>
      </c>
      <c r="H67" s="156">
        <v>91700</v>
      </c>
      <c r="I67" s="156">
        <v>91700</v>
      </c>
      <c r="J67" s="156"/>
      <c r="K67" s="156"/>
      <c r="L67" s="156">
        <v>91700</v>
      </c>
      <c r="M67" s="155"/>
      <c r="N67" s="156"/>
      <c r="O67" s="156"/>
      <c r="P67" s="156"/>
      <c r="Q67" s="156"/>
      <c r="R67" s="156"/>
      <c r="S67" s="156"/>
      <c r="T67" s="156"/>
      <c r="U67" s="156"/>
      <c r="V67" s="156"/>
      <c r="W67" s="156"/>
    </row>
    <row r="68" ht="53.25" customHeight="1" outlineLevel="1" spans="1:23">
      <c r="A68" s="155" t="s">
        <v>49</v>
      </c>
      <c r="B68" s="155" t="s">
        <v>385</v>
      </c>
      <c r="C68" s="155" t="s">
        <v>386</v>
      </c>
      <c r="D68" s="155" t="s">
        <v>116</v>
      </c>
      <c r="E68" s="155" t="s">
        <v>117</v>
      </c>
      <c r="F68" s="155" t="s">
        <v>391</v>
      </c>
      <c r="G68" s="155" t="s">
        <v>392</v>
      </c>
      <c r="H68" s="156">
        <v>87000</v>
      </c>
      <c r="I68" s="156">
        <v>87000</v>
      </c>
      <c r="J68" s="156"/>
      <c r="K68" s="156"/>
      <c r="L68" s="156">
        <v>87000</v>
      </c>
      <c r="M68" s="155"/>
      <c r="N68" s="156"/>
      <c r="O68" s="156"/>
      <c r="P68" s="156"/>
      <c r="Q68" s="156"/>
      <c r="R68" s="156"/>
      <c r="S68" s="156"/>
      <c r="T68" s="156"/>
      <c r="U68" s="156"/>
      <c r="V68" s="156"/>
      <c r="W68" s="156"/>
    </row>
    <row r="69" ht="53.25" customHeight="1" outlineLevel="1" spans="1:23">
      <c r="A69" s="155" t="s">
        <v>49</v>
      </c>
      <c r="B69" s="155" t="s">
        <v>393</v>
      </c>
      <c r="C69" s="155" t="s">
        <v>394</v>
      </c>
      <c r="D69" s="155" t="s">
        <v>116</v>
      </c>
      <c r="E69" s="155" t="s">
        <v>117</v>
      </c>
      <c r="F69" s="155" t="s">
        <v>375</v>
      </c>
      <c r="G69" s="155" t="s">
        <v>376</v>
      </c>
      <c r="H69" s="156">
        <v>202400</v>
      </c>
      <c r="I69" s="156">
        <v>202400</v>
      </c>
      <c r="J69" s="156"/>
      <c r="K69" s="156"/>
      <c r="L69" s="156">
        <v>202400</v>
      </c>
      <c r="M69" s="155"/>
      <c r="N69" s="156"/>
      <c r="O69" s="156"/>
      <c r="P69" s="156"/>
      <c r="Q69" s="156"/>
      <c r="R69" s="156"/>
      <c r="S69" s="156"/>
      <c r="T69" s="156"/>
      <c r="U69" s="156"/>
      <c r="V69" s="156"/>
      <c r="W69" s="156"/>
    </row>
    <row r="70" ht="53.25" customHeight="1" outlineLevel="1" spans="1:23">
      <c r="A70" s="155" t="s">
        <v>49</v>
      </c>
      <c r="B70" s="155" t="s">
        <v>395</v>
      </c>
      <c r="C70" s="155" t="s">
        <v>396</v>
      </c>
      <c r="D70" s="155" t="s">
        <v>116</v>
      </c>
      <c r="E70" s="155" t="s">
        <v>117</v>
      </c>
      <c r="F70" s="155" t="s">
        <v>365</v>
      </c>
      <c r="G70" s="155" t="s">
        <v>366</v>
      </c>
      <c r="H70" s="156">
        <v>143400</v>
      </c>
      <c r="I70" s="156">
        <v>143400</v>
      </c>
      <c r="J70" s="156"/>
      <c r="K70" s="156"/>
      <c r="L70" s="156">
        <v>143400</v>
      </c>
      <c r="M70" s="155"/>
      <c r="N70" s="156"/>
      <c r="O70" s="156"/>
      <c r="P70" s="156"/>
      <c r="Q70" s="156"/>
      <c r="R70" s="156"/>
      <c r="S70" s="156"/>
      <c r="T70" s="156"/>
      <c r="U70" s="156"/>
      <c r="V70" s="156"/>
      <c r="W70" s="156"/>
    </row>
    <row r="71" ht="53.25" customHeight="1" outlineLevel="1" spans="1:23">
      <c r="A71" s="155" t="s">
        <v>49</v>
      </c>
      <c r="B71" s="155" t="s">
        <v>397</v>
      </c>
      <c r="C71" s="155" t="s">
        <v>398</v>
      </c>
      <c r="D71" s="155" t="s">
        <v>151</v>
      </c>
      <c r="E71" s="155" t="s">
        <v>152</v>
      </c>
      <c r="F71" s="155" t="s">
        <v>399</v>
      </c>
      <c r="G71" s="155" t="s">
        <v>400</v>
      </c>
      <c r="H71" s="156">
        <v>90000</v>
      </c>
      <c r="I71" s="156">
        <v>90000</v>
      </c>
      <c r="J71" s="156"/>
      <c r="K71" s="156"/>
      <c r="L71" s="156">
        <v>90000</v>
      </c>
      <c r="M71" s="155"/>
      <c r="N71" s="156"/>
      <c r="O71" s="156"/>
      <c r="P71" s="156"/>
      <c r="Q71" s="156"/>
      <c r="R71" s="156"/>
      <c r="S71" s="156"/>
      <c r="T71" s="156"/>
      <c r="U71" s="156"/>
      <c r="V71" s="156"/>
      <c r="W71" s="156"/>
    </row>
    <row r="72" ht="53.25" customHeight="1" outlineLevel="1" spans="1:23">
      <c r="A72" s="155" t="s">
        <v>49</v>
      </c>
      <c r="B72" s="155" t="s">
        <v>401</v>
      </c>
      <c r="C72" s="155" t="s">
        <v>402</v>
      </c>
      <c r="D72" s="155" t="s">
        <v>116</v>
      </c>
      <c r="E72" s="155" t="s">
        <v>117</v>
      </c>
      <c r="F72" s="155" t="s">
        <v>365</v>
      </c>
      <c r="G72" s="155" t="s">
        <v>366</v>
      </c>
      <c r="H72" s="156">
        <v>678000</v>
      </c>
      <c r="I72" s="156">
        <v>678000</v>
      </c>
      <c r="J72" s="156"/>
      <c r="K72" s="156"/>
      <c r="L72" s="156">
        <v>678000</v>
      </c>
      <c r="M72" s="155"/>
      <c r="N72" s="156"/>
      <c r="O72" s="156"/>
      <c r="P72" s="156"/>
      <c r="Q72" s="156"/>
      <c r="R72" s="156"/>
      <c r="S72" s="156"/>
      <c r="T72" s="156"/>
      <c r="U72" s="156"/>
      <c r="V72" s="156"/>
      <c r="W72" s="156"/>
    </row>
    <row r="73" ht="53.25" customHeight="1" outlineLevel="1" spans="1:23">
      <c r="A73" s="155" t="s">
        <v>49</v>
      </c>
      <c r="B73" s="155" t="s">
        <v>403</v>
      </c>
      <c r="C73" s="155" t="s">
        <v>404</v>
      </c>
      <c r="D73" s="155" t="s">
        <v>116</v>
      </c>
      <c r="E73" s="155" t="s">
        <v>117</v>
      </c>
      <c r="F73" s="155" t="s">
        <v>405</v>
      </c>
      <c r="G73" s="155" t="s">
        <v>406</v>
      </c>
      <c r="H73" s="156">
        <v>61000</v>
      </c>
      <c r="I73" s="156">
        <v>61000</v>
      </c>
      <c r="J73" s="156"/>
      <c r="K73" s="156"/>
      <c r="L73" s="156">
        <v>61000</v>
      </c>
      <c r="M73" s="155"/>
      <c r="N73" s="156"/>
      <c r="O73" s="156"/>
      <c r="P73" s="156"/>
      <c r="Q73" s="156"/>
      <c r="R73" s="156"/>
      <c r="S73" s="156"/>
      <c r="T73" s="156"/>
      <c r="U73" s="156"/>
      <c r="V73" s="156"/>
      <c r="W73" s="156"/>
    </row>
    <row r="74" ht="53.25" customHeight="1" outlineLevel="1" spans="1:23">
      <c r="A74" s="155" t="s">
        <v>49</v>
      </c>
      <c r="B74" s="155" t="s">
        <v>407</v>
      </c>
      <c r="C74" s="155" t="s">
        <v>408</v>
      </c>
      <c r="D74" s="155" t="s">
        <v>116</v>
      </c>
      <c r="E74" s="155" t="s">
        <v>117</v>
      </c>
      <c r="F74" s="155" t="s">
        <v>365</v>
      </c>
      <c r="G74" s="155" t="s">
        <v>366</v>
      </c>
      <c r="H74" s="156">
        <v>282000</v>
      </c>
      <c r="I74" s="156">
        <v>282000</v>
      </c>
      <c r="J74" s="156"/>
      <c r="K74" s="156"/>
      <c r="L74" s="156">
        <v>282000</v>
      </c>
      <c r="M74" s="155"/>
      <c r="N74" s="156"/>
      <c r="O74" s="156"/>
      <c r="P74" s="156"/>
      <c r="Q74" s="156"/>
      <c r="R74" s="156"/>
      <c r="S74" s="156"/>
      <c r="T74" s="156"/>
      <c r="U74" s="156"/>
      <c r="V74" s="156"/>
      <c r="W74" s="156"/>
    </row>
    <row r="75" ht="53.25" customHeight="1" outlineLevel="1" spans="1:23">
      <c r="A75" s="155" t="s">
        <v>49</v>
      </c>
      <c r="B75" s="155" t="s">
        <v>409</v>
      </c>
      <c r="C75" s="155" t="s">
        <v>410</v>
      </c>
      <c r="D75" s="155" t="s">
        <v>101</v>
      </c>
      <c r="E75" s="155" t="s">
        <v>102</v>
      </c>
      <c r="F75" s="155" t="s">
        <v>365</v>
      </c>
      <c r="G75" s="155" t="s">
        <v>366</v>
      </c>
      <c r="H75" s="156">
        <v>2064120</v>
      </c>
      <c r="I75" s="156">
        <v>2064120</v>
      </c>
      <c r="J75" s="156"/>
      <c r="K75" s="156"/>
      <c r="L75" s="156">
        <v>2064120</v>
      </c>
      <c r="M75" s="155"/>
      <c r="N75" s="156"/>
      <c r="O75" s="156"/>
      <c r="P75" s="156"/>
      <c r="Q75" s="156"/>
      <c r="R75" s="156"/>
      <c r="S75" s="156"/>
      <c r="T75" s="156"/>
      <c r="U75" s="156"/>
      <c r="V75" s="156"/>
      <c r="W75" s="156"/>
    </row>
    <row r="76" ht="53.25" customHeight="1" outlineLevel="1" spans="1:23">
      <c r="A76" s="155" t="s">
        <v>49</v>
      </c>
      <c r="B76" s="155" t="s">
        <v>411</v>
      </c>
      <c r="C76" s="155" t="s">
        <v>412</v>
      </c>
      <c r="D76" s="155" t="s">
        <v>168</v>
      </c>
      <c r="E76" s="155" t="s">
        <v>169</v>
      </c>
      <c r="F76" s="155" t="s">
        <v>365</v>
      </c>
      <c r="G76" s="155" t="s">
        <v>366</v>
      </c>
      <c r="H76" s="156">
        <v>13560</v>
      </c>
      <c r="I76" s="156">
        <v>13560</v>
      </c>
      <c r="J76" s="156"/>
      <c r="K76" s="156"/>
      <c r="L76" s="156">
        <v>13560</v>
      </c>
      <c r="M76" s="155"/>
      <c r="N76" s="156"/>
      <c r="O76" s="156"/>
      <c r="P76" s="156"/>
      <c r="Q76" s="156"/>
      <c r="R76" s="156"/>
      <c r="S76" s="156"/>
      <c r="T76" s="156"/>
      <c r="U76" s="156"/>
      <c r="V76" s="156"/>
      <c r="W76" s="156"/>
    </row>
    <row r="77" ht="53.25" customHeight="1" outlineLevel="1" spans="1:23">
      <c r="A77" s="155" t="s">
        <v>49</v>
      </c>
      <c r="B77" s="155" t="s">
        <v>413</v>
      </c>
      <c r="C77" s="155" t="s">
        <v>414</v>
      </c>
      <c r="D77" s="155" t="s">
        <v>101</v>
      </c>
      <c r="E77" s="155" t="s">
        <v>102</v>
      </c>
      <c r="F77" s="155" t="s">
        <v>365</v>
      </c>
      <c r="G77" s="155" t="s">
        <v>366</v>
      </c>
      <c r="H77" s="156">
        <v>5280</v>
      </c>
      <c r="I77" s="156">
        <v>5280</v>
      </c>
      <c r="J77" s="156"/>
      <c r="K77" s="156"/>
      <c r="L77" s="156">
        <v>5280</v>
      </c>
      <c r="M77" s="155"/>
      <c r="N77" s="156"/>
      <c r="O77" s="156"/>
      <c r="P77" s="156"/>
      <c r="Q77" s="156"/>
      <c r="R77" s="156"/>
      <c r="S77" s="156"/>
      <c r="T77" s="156"/>
      <c r="U77" s="156"/>
      <c r="V77" s="156"/>
      <c r="W77" s="156"/>
    </row>
    <row r="78" ht="53.25" customHeight="1" spans="1:23">
      <c r="A78" s="155" t="s">
        <v>51</v>
      </c>
      <c r="B78" s="155"/>
      <c r="C78" s="155"/>
      <c r="D78" s="155"/>
      <c r="E78" s="155"/>
      <c r="F78" s="155"/>
      <c r="G78" s="155"/>
      <c r="H78" s="156">
        <v>4085374.59</v>
      </c>
      <c r="I78" s="156">
        <v>4085374.59</v>
      </c>
      <c r="J78" s="156"/>
      <c r="K78" s="156"/>
      <c r="L78" s="156">
        <v>4085374.59</v>
      </c>
      <c r="M78" s="155"/>
      <c r="N78" s="156"/>
      <c r="O78" s="156"/>
      <c r="P78" s="156"/>
      <c r="Q78" s="156"/>
      <c r="R78" s="156"/>
      <c r="S78" s="156"/>
      <c r="T78" s="156"/>
      <c r="U78" s="156"/>
      <c r="V78" s="156"/>
      <c r="W78" s="156"/>
    </row>
    <row r="79" ht="53.25" customHeight="1" outlineLevel="1" spans="1:23">
      <c r="A79" s="155" t="s">
        <v>51</v>
      </c>
      <c r="B79" s="155" t="s">
        <v>415</v>
      </c>
      <c r="C79" s="155" t="s">
        <v>416</v>
      </c>
      <c r="D79" s="155" t="s">
        <v>186</v>
      </c>
      <c r="E79" s="155" t="s">
        <v>104</v>
      </c>
      <c r="F79" s="155" t="s">
        <v>292</v>
      </c>
      <c r="G79" s="155" t="s">
        <v>293</v>
      </c>
      <c r="H79" s="156">
        <v>1117320</v>
      </c>
      <c r="I79" s="156">
        <v>1117320</v>
      </c>
      <c r="J79" s="156"/>
      <c r="K79" s="156"/>
      <c r="L79" s="156">
        <v>1117320</v>
      </c>
      <c r="M79" s="155"/>
      <c r="N79" s="156"/>
      <c r="O79" s="156"/>
      <c r="P79" s="156"/>
      <c r="Q79" s="156"/>
      <c r="R79" s="156"/>
      <c r="S79" s="156"/>
      <c r="T79" s="156"/>
      <c r="U79" s="156"/>
      <c r="V79" s="156"/>
      <c r="W79" s="156"/>
    </row>
    <row r="80" ht="53.25" customHeight="1" outlineLevel="1" spans="1:23">
      <c r="A80" s="155" t="s">
        <v>51</v>
      </c>
      <c r="B80" s="155" t="s">
        <v>415</v>
      </c>
      <c r="C80" s="155" t="s">
        <v>416</v>
      </c>
      <c r="D80" s="155" t="s">
        <v>186</v>
      </c>
      <c r="E80" s="155" t="s">
        <v>104</v>
      </c>
      <c r="F80" s="155" t="s">
        <v>294</v>
      </c>
      <c r="G80" s="155" t="s">
        <v>295</v>
      </c>
      <c r="H80" s="156">
        <v>295740</v>
      </c>
      <c r="I80" s="156">
        <v>295740</v>
      </c>
      <c r="J80" s="156"/>
      <c r="K80" s="156"/>
      <c r="L80" s="156">
        <v>295740</v>
      </c>
      <c r="M80" s="155"/>
      <c r="N80" s="156"/>
      <c r="O80" s="156"/>
      <c r="P80" s="156"/>
      <c r="Q80" s="156"/>
      <c r="R80" s="156"/>
      <c r="S80" s="156"/>
      <c r="T80" s="156"/>
      <c r="U80" s="156"/>
      <c r="V80" s="156"/>
      <c r="W80" s="156"/>
    </row>
    <row r="81" ht="53.25" customHeight="1" outlineLevel="1" spans="1:23">
      <c r="A81" s="155" t="s">
        <v>51</v>
      </c>
      <c r="B81" s="155" t="s">
        <v>415</v>
      </c>
      <c r="C81" s="155" t="s">
        <v>416</v>
      </c>
      <c r="D81" s="155" t="s">
        <v>186</v>
      </c>
      <c r="E81" s="155" t="s">
        <v>104</v>
      </c>
      <c r="F81" s="155" t="s">
        <v>417</v>
      </c>
      <c r="G81" s="155" t="s">
        <v>418</v>
      </c>
      <c r="H81" s="156">
        <v>93110</v>
      </c>
      <c r="I81" s="156">
        <v>93110</v>
      </c>
      <c r="J81" s="156"/>
      <c r="K81" s="156"/>
      <c r="L81" s="156">
        <v>93110</v>
      </c>
      <c r="M81" s="155"/>
      <c r="N81" s="156"/>
      <c r="O81" s="156"/>
      <c r="P81" s="156"/>
      <c r="Q81" s="156"/>
      <c r="R81" s="156"/>
      <c r="S81" s="156"/>
      <c r="T81" s="156"/>
      <c r="U81" s="156"/>
      <c r="V81" s="156"/>
      <c r="W81" s="156"/>
    </row>
    <row r="82" ht="53.25" customHeight="1" outlineLevel="1" spans="1:23">
      <c r="A82" s="155" t="s">
        <v>51</v>
      </c>
      <c r="B82" s="155" t="s">
        <v>415</v>
      </c>
      <c r="C82" s="155" t="s">
        <v>416</v>
      </c>
      <c r="D82" s="155" t="s">
        <v>186</v>
      </c>
      <c r="E82" s="155" t="s">
        <v>104</v>
      </c>
      <c r="F82" s="155" t="s">
        <v>417</v>
      </c>
      <c r="G82" s="155" t="s">
        <v>418</v>
      </c>
      <c r="H82" s="156">
        <v>312960</v>
      </c>
      <c r="I82" s="156">
        <v>312960</v>
      </c>
      <c r="J82" s="156"/>
      <c r="K82" s="156"/>
      <c r="L82" s="156">
        <v>312960</v>
      </c>
      <c r="M82" s="155"/>
      <c r="N82" s="156"/>
      <c r="O82" s="156"/>
      <c r="P82" s="156"/>
      <c r="Q82" s="156"/>
      <c r="R82" s="156"/>
      <c r="S82" s="156"/>
      <c r="T82" s="156"/>
      <c r="U82" s="156"/>
      <c r="V82" s="156"/>
      <c r="W82" s="156"/>
    </row>
    <row r="83" ht="53.25" customHeight="1" outlineLevel="1" spans="1:23">
      <c r="A83" s="155" t="s">
        <v>51</v>
      </c>
      <c r="B83" s="155" t="s">
        <v>415</v>
      </c>
      <c r="C83" s="155" t="s">
        <v>416</v>
      </c>
      <c r="D83" s="155" t="s">
        <v>186</v>
      </c>
      <c r="E83" s="155" t="s">
        <v>104</v>
      </c>
      <c r="F83" s="155" t="s">
        <v>417</v>
      </c>
      <c r="G83" s="155" t="s">
        <v>418</v>
      </c>
      <c r="H83" s="156">
        <v>607164</v>
      </c>
      <c r="I83" s="156">
        <v>607164</v>
      </c>
      <c r="J83" s="156"/>
      <c r="K83" s="156"/>
      <c r="L83" s="156">
        <v>607164</v>
      </c>
      <c r="M83" s="155"/>
      <c r="N83" s="156"/>
      <c r="O83" s="156"/>
      <c r="P83" s="156"/>
      <c r="Q83" s="156"/>
      <c r="R83" s="156"/>
      <c r="S83" s="156"/>
      <c r="T83" s="156"/>
      <c r="U83" s="156"/>
      <c r="V83" s="156"/>
      <c r="W83" s="156"/>
    </row>
    <row r="84" ht="53.25" customHeight="1" outlineLevel="1" spans="1:23">
      <c r="A84" s="155" t="s">
        <v>51</v>
      </c>
      <c r="B84" s="155" t="s">
        <v>419</v>
      </c>
      <c r="C84" s="155" t="s">
        <v>420</v>
      </c>
      <c r="D84" s="155" t="s">
        <v>186</v>
      </c>
      <c r="E84" s="155" t="s">
        <v>104</v>
      </c>
      <c r="F84" s="155" t="s">
        <v>417</v>
      </c>
      <c r="G84" s="155" t="s">
        <v>418</v>
      </c>
      <c r="H84" s="156">
        <v>276000</v>
      </c>
      <c r="I84" s="156">
        <v>276000</v>
      </c>
      <c r="J84" s="156"/>
      <c r="K84" s="156"/>
      <c r="L84" s="156">
        <v>276000</v>
      </c>
      <c r="M84" s="155"/>
      <c r="N84" s="156"/>
      <c r="O84" s="156"/>
      <c r="P84" s="156"/>
      <c r="Q84" s="156"/>
      <c r="R84" s="156"/>
      <c r="S84" s="156"/>
      <c r="T84" s="156"/>
      <c r="U84" s="156"/>
      <c r="V84" s="156"/>
      <c r="W84" s="156"/>
    </row>
    <row r="85" ht="53.25" customHeight="1" outlineLevel="1" spans="1:23">
      <c r="A85" s="155" t="s">
        <v>51</v>
      </c>
      <c r="B85" s="155" t="s">
        <v>415</v>
      </c>
      <c r="C85" s="155" t="s">
        <v>416</v>
      </c>
      <c r="D85" s="155" t="s">
        <v>186</v>
      </c>
      <c r="E85" s="155" t="s">
        <v>104</v>
      </c>
      <c r="F85" s="155" t="s">
        <v>417</v>
      </c>
      <c r="G85" s="155" t="s">
        <v>418</v>
      </c>
      <c r="H85" s="156">
        <v>247440</v>
      </c>
      <c r="I85" s="156">
        <v>247440</v>
      </c>
      <c r="J85" s="156"/>
      <c r="K85" s="156"/>
      <c r="L85" s="156">
        <v>247440</v>
      </c>
      <c r="M85" s="155"/>
      <c r="N85" s="156"/>
      <c r="O85" s="156"/>
      <c r="P85" s="156"/>
      <c r="Q85" s="156"/>
      <c r="R85" s="156"/>
      <c r="S85" s="156"/>
      <c r="T85" s="156"/>
      <c r="U85" s="156"/>
      <c r="V85" s="156"/>
      <c r="W85" s="156"/>
    </row>
    <row r="86" ht="53.25" customHeight="1" outlineLevel="1" spans="1:23">
      <c r="A86" s="155" t="s">
        <v>51</v>
      </c>
      <c r="B86" s="155" t="s">
        <v>421</v>
      </c>
      <c r="C86" s="155" t="s">
        <v>301</v>
      </c>
      <c r="D86" s="155" t="s">
        <v>147</v>
      </c>
      <c r="E86" s="155" t="s">
        <v>148</v>
      </c>
      <c r="F86" s="155" t="s">
        <v>302</v>
      </c>
      <c r="G86" s="155" t="s">
        <v>301</v>
      </c>
      <c r="H86" s="156">
        <v>434979.84</v>
      </c>
      <c r="I86" s="156">
        <v>434979.84</v>
      </c>
      <c r="J86" s="156"/>
      <c r="K86" s="156"/>
      <c r="L86" s="156">
        <v>434979.84</v>
      </c>
      <c r="M86" s="155"/>
      <c r="N86" s="156"/>
      <c r="O86" s="156"/>
      <c r="P86" s="156"/>
      <c r="Q86" s="156"/>
      <c r="R86" s="156"/>
      <c r="S86" s="156"/>
      <c r="T86" s="156"/>
      <c r="U86" s="156"/>
      <c r="V86" s="156"/>
      <c r="W86" s="156"/>
    </row>
    <row r="87" ht="53.25" customHeight="1" outlineLevel="1" spans="1:23">
      <c r="A87" s="155" t="s">
        <v>51</v>
      </c>
      <c r="B87" s="155" t="s">
        <v>422</v>
      </c>
      <c r="C87" s="155" t="s">
        <v>304</v>
      </c>
      <c r="D87" s="155" t="s">
        <v>172</v>
      </c>
      <c r="E87" s="155" t="s">
        <v>173</v>
      </c>
      <c r="F87" s="155" t="s">
        <v>305</v>
      </c>
      <c r="G87" s="155" t="s">
        <v>304</v>
      </c>
      <c r="H87" s="156"/>
      <c r="I87" s="156"/>
      <c r="J87" s="156"/>
      <c r="K87" s="156"/>
      <c r="L87" s="156"/>
      <c r="M87" s="155"/>
      <c r="N87" s="156"/>
      <c r="O87" s="156"/>
      <c r="P87" s="156"/>
      <c r="Q87" s="156"/>
      <c r="R87" s="156"/>
      <c r="S87" s="156"/>
      <c r="T87" s="156"/>
      <c r="U87" s="156"/>
      <c r="V87" s="156"/>
      <c r="W87" s="156"/>
    </row>
    <row r="88" ht="53.25" customHeight="1" outlineLevel="1" spans="1:23">
      <c r="A88" s="155" t="s">
        <v>51</v>
      </c>
      <c r="B88" s="155" t="s">
        <v>422</v>
      </c>
      <c r="C88" s="155" t="s">
        <v>304</v>
      </c>
      <c r="D88" s="155" t="s">
        <v>174</v>
      </c>
      <c r="E88" s="155" t="s">
        <v>175</v>
      </c>
      <c r="F88" s="155" t="s">
        <v>305</v>
      </c>
      <c r="G88" s="155" t="s">
        <v>304</v>
      </c>
      <c r="H88" s="156">
        <v>203896.8</v>
      </c>
      <c r="I88" s="156">
        <v>203896.8</v>
      </c>
      <c r="J88" s="156"/>
      <c r="K88" s="156"/>
      <c r="L88" s="156">
        <v>203896.8</v>
      </c>
      <c r="M88" s="155"/>
      <c r="N88" s="156"/>
      <c r="O88" s="156"/>
      <c r="P88" s="156"/>
      <c r="Q88" s="156"/>
      <c r="R88" s="156"/>
      <c r="S88" s="156"/>
      <c r="T88" s="156"/>
      <c r="U88" s="156"/>
      <c r="V88" s="156"/>
      <c r="W88" s="156"/>
    </row>
    <row r="89" ht="53.25" customHeight="1" outlineLevel="1" spans="1:23">
      <c r="A89" s="155" t="s">
        <v>51</v>
      </c>
      <c r="B89" s="155" t="s">
        <v>423</v>
      </c>
      <c r="C89" s="155" t="s">
        <v>307</v>
      </c>
      <c r="D89" s="155" t="s">
        <v>176</v>
      </c>
      <c r="E89" s="155" t="s">
        <v>177</v>
      </c>
      <c r="F89" s="155" t="s">
        <v>308</v>
      </c>
      <c r="G89" s="155" t="s">
        <v>309</v>
      </c>
      <c r="H89" s="156">
        <v>7750</v>
      </c>
      <c r="I89" s="156">
        <v>7750</v>
      </c>
      <c r="J89" s="156"/>
      <c r="K89" s="156"/>
      <c r="L89" s="156">
        <v>7750</v>
      </c>
      <c r="M89" s="155"/>
      <c r="N89" s="156"/>
      <c r="O89" s="156"/>
      <c r="P89" s="156"/>
      <c r="Q89" s="156"/>
      <c r="R89" s="156"/>
      <c r="S89" s="156"/>
      <c r="T89" s="156"/>
      <c r="U89" s="156"/>
      <c r="V89" s="156"/>
      <c r="W89" s="156"/>
    </row>
    <row r="90" ht="53.25" customHeight="1" outlineLevel="1" spans="1:23">
      <c r="A90" s="155" t="s">
        <v>51</v>
      </c>
      <c r="B90" s="155" t="s">
        <v>424</v>
      </c>
      <c r="C90" s="155" t="s">
        <v>311</v>
      </c>
      <c r="D90" s="155" t="s">
        <v>176</v>
      </c>
      <c r="E90" s="155" t="s">
        <v>177</v>
      </c>
      <c r="F90" s="155" t="s">
        <v>308</v>
      </c>
      <c r="G90" s="155" t="s">
        <v>309</v>
      </c>
      <c r="H90" s="156">
        <v>5437.25</v>
      </c>
      <c r="I90" s="156">
        <v>5437.25</v>
      </c>
      <c r="J90" s="156"/>
      <c r="K90" s="156"/>
      <c r="L90" s="156">
        <v>5437.25</v>
      </c>
      <c r="M90" s="155"/>
      <c r="N90" s="156"/>
      <c r="O90" s="156"/>
      <c r="P90" s="156"/>
      <c r="Q90" s="156"/>
      <c r="R90" s="156"/>
      <c r="S90" s="156"/>
      <c r="T90" s="156"/>
      <c r="U90" s="156"/>
      <c r="V90" s="156"/>
      <c r="W90" s="156"/>
    </row>
    <row r="91" ht="53.25" customHeight="1" outlineLevel="1" spans="1:23">
      <c r="A91" s="155" t="s">
        <v>51</v>
      </c>
      <c r="B91" s="155" t="s">
        <v>425</v>
      </c>
      <c r="C91" s="155" t="s">
        <v>313</v>
      </c>
      <c r="D91" s="155" t="s">
        <v>176</v>
      </c>
      <c r="E91" s="155" t="s">
        <v>177</v>
      </c>
      <c r="F91" s="155" t="s">
        <v>308</v>
      </c>
      <c r="G91" s="155" t="s">
        <v>309</v>
      </c>
      <c r="H91" s="156">
        <v>10874.5</v>
      </c>
      <c r="I91" s="156">
        <v>10874.5</v>
      </c>
      <c r="J91" s="156"/>
      <c r="K91" s="156"/>
      <c r="L91" s="156">
        <v>10874.5</v>
      </c>
      <c r="M91" s="155"/>
      <c r="N91" s="156"/>
      <c r="O91" s="156"/>
      <c r="P91" s="156"/>
      <c r="Q91" s="156"/>
      <c r="R91" s="156"/>
      <c r="S91" s="156"/>
      <c r="T91" s="156"/>
      <c r="U91" s="156"/>
      <c r="V91" s="156"/>
      <c r="W91" s="156"/>
    </row>
    <row r="92" ht="53.25" customHeight="1" outlineLevel="1" spans="1:23">
      <c r="A92" s="155" t="s">
        <v>51</v>
      </c>
      <c r="B92" s="155" t="s">
        <v>426</v>
      </c>
      <c r="C92" s="155" t="s">
        <v>427</v>
      </c>
      <c r="D92" s="155" t="s">
        <v>163</v>
      </c>
      <c r="E92" s="155" t="s">
        <v>162</v>
      </c>
      <c r="F92" s="155" t="s">
        <v>308</v>
      </c>
      <c r="G92" s="155" t="s">
        <v>309</v>
      </c>
      <c r="H92" s="156">
        <v>27264.84</v>
      </c>
      <c r="I92" s="156">
        <v>27264.84</v>
      </c>
      <c r="J92" s="156"/>
      <c r="K92" s="156"/>
      <c r="L92" s="156">
        <v>27264.84</v>
      </c>
      <c r="M92" s="155"/>
      <c r="N92" s="156"/>
      <c r="O92" s="156"/>
      <c r="P92" s="156"/>
      <c r="Q92" s="156"/>
      <c r="R92" s="156"/>
      <c r="S92" s="156"/>
      <c r="T92" s="156"/>
      <c r="U92" s="156"/>
      <c r="V92" s="156"/>
      <c r="W92" s="156"/>
    </row>
    <row r="93" ht="53.25" customHeight="1" outlineLevel="1" spans="1:23">
      <c r="A93" s="155" t="s">
        <v>51</v>
      </c>
      <c r="B93" s="155" t="s">
        <v>428</v>
      </c>
      <c r="C93" s="155" t="s">
        <v>214</v>
      </c>
      <c r="D93" s="155" t="s">
        <v>213</v>
      </c>
      <c r="E93" s="155" t="s">
        <v>214</v>
      </c>
      <c r="F93" s="155" t="s">
        <v>315</v>
      </c>
      <c r="G93" s="155" t="s">
        <v>214</v>
      </c>
      <c r="H93" s="156">
        <v>326234.88</v>
      </c>
      <c r="I93" s="156">
        <v>326234.88</v>
      </c>
      <c r="J93" s="156"/>
      <c r="K93" s="156"/>
      <c r="L93" s="156">
        <v>326234.88</v>
      </c>
      <c r="M93" s="155"/>
      <c r="N93" s="156"/>
      <c r="O93" s="156"/>
      <c r="P93" s="156"/>
      <c r="Q93" s="156"/>
      <c r="R93" s="156"/>
      <c r="S93" s="156"/>
      <c r="T93" s="156"/>
      <c r="U93" s="156"/>
      <c r="V93" s="156"/>
      <c r="W93" s="156"/>
    </row>
    <row r="94" ht="53.25" customHeight="1" outlineLevel="1" spans="1:23">
      <c r="A94" s="155" t="s">
        <v>51</v>
      </c>
      <c r="B94" s="155" t="s">
        <v>429</v>
      </c>
      <c r="C94" s="155" t="s">
        <v>352</v>
      </c>
      <c r="D94" s="155" t="s">
        <v>186</v>
      </c>
      <c r="E94" s="155" t="s">
        <v>104</v>
      </c>
      <c r="F94" s="155" t="s">
        <v>430</v>
      </c>
      <c r="G94" s="155" t="s">
        <v>431</v>
      </c>
      <c r="H94" s="156">
        <v>8000</v>
      </c>
      <c r="I94" s="156">
        <v>8000</v>
      </c>
      <c r="J94" s="156"/>
      <c r="K94" s="156"/>
      <c r="L94" s="156">
        <v>8000</v>
      </c>
      <c r="M94" s="155"/>
      <c r="N94" s="156"/>
      <c r="O94" s="156"/>
      <c r="P94" s="156"/>
      <c r="Q94" s="156"/>
      <c r="R94" s="156"/>
      <c r="S94" s="156"/>
      <c r="T94" s="156"/>
      <c r="U94" s="156"/>
      <c r="V94" s="156"/>
      <c r="W94" s="156"/>
    </row>
    <row r="95" ht="53.25" customHeight="1" outlineLevel="1" spans="1:23">
      <c r="A95" s="155" t="s">
        <v>51</v>
      </c>
      <c r="B95" s="155" t="s">
        <v>429</v>
      </c>
      <c r="C95" s="155" t="s">
        <v>352</v>
      </c>
      <c r="D95" s="155" t="s">
        <v>186</v>
      </c>
      <c r="E95" s="155" t="s">
        <v>104</v>
      </c>
      <c r="F95" s="155" t="s">
        <v>432</v>
      </c>
      <c r="G95" s="155" t="s">
        <v>433</v>
      </c>
      <c r="H95" s="156">
        <v>5000</v>
      </c>
      <c r="I95" s="156">
        <v>5000</v>
      </c>
      <c r="J95" s="156"/>
      <c r="K95" s="156"/>
      <c r="L95" s="156">
        <v>5000</v>
      </c>
      <c r="M95" s="155"/>
      <c r="N95" s="156"/>
      <c r="O95" s="156"/>
      <c r="P95" s="156"/>
      <c r="Q95" s="156"/>
      <c r="R95" s="156"/>
      <c r="S95" s="156"/>
      <c r="T95" s="156"/>
      <c r="U95" s="156"/>
      <c r="V95" s="156"/>
      <c r="W95" s="156"/>
    </row>
    <row r="96" ht="53.25" customHeight="1" outlineLevel="1" spans="1:23">
      <c r="A96" s="155" t="s">
        <v>51</v>
      </c>
      <c r="B96" s="155" t="s">
        <v>429</v>
      </c>
      <c r="C96" s="155" t="s">
        <v>352</v>
      </c>
      <c r="D96" s="155" t="s">
        <v>186</v>
      </c>
      <c r="E96" s="155" t="s">
        <v>104</v>
      </c>
      <c r="F96" s="155" t="s">
        <v>391</v>
      </c>
      <c r="G96" s="155" t="s">
        <v>392</v>
      </c>
      <c r="H96" s="156">
        <v>25550</v>
      </c>
      <c r="I96" s="156">
        <v>25550</v>
      </c>
      <c r="J96" s="156"/>
      <c r="K96" s="156"/>
      <c r="L96" s="156">
        <v>25550</v>
      </c>
      <c r="M96" s="155"/>
      <c r="N96" s="156"/>
      <c r="O96" s="156"/>
      <c r="P96" s="156"/>
      <c r="Q96" s="156"/>
      <c r="R96" s="156"/>
      <c r="S96" s="156"/>
      <c r="T96" s="156"/>
      <c r="U96" s="156"/>
      <c r="V96" s="156"/>
      <c r="W96" s="156"/>
    </row>
    <row r="97" ht="53.25" customHeight="1" outlineLevel="1" spans="1:23">
      <c r="A97" s="155" t="s">
        <v>51</v>
      </c>
      <c r="B97" s="155" t="s">
        <v>429</v>
      </c>
      <c r="C97" s="155" t="s">
        <v>352</v>
      </c>
      <c r="D97" s="155" t="s">
        <v>186</v>
      </c>
      <c r="E97" s="155" t="s">
        <v>104</v>
      </c>
      <c r="F97" s="155" t="s">
        <v>347</v>
      </c>
      <c r="G97" s="155" t="s">
        <v>348</v>
      </c>
      <c r="H97" s="156">
        <v>10000</v>
      </c>
      <c r="I97" s="156">
        <v>10000</v>
      </c>
      <c r="J97" s="156"/>
      <c r="K97" s="156"/>
      <c r="L97" s="156">
        <v>10000</v>
      </c>
      <c r="M97" s="155"/>
      <c r="N97" s="156"/>
      <c r="O97" s="156"/>
      <c r="P97" s="156"/>
      <c r="Q97" s="156"/>
      <c r="R97" s="156"/>
      <c r="S97" s="156"/>
      <c r="T97" s="156"/>
      <c r="U97" s="156"/>
      <c r="V97" s="156"/>
      <c r="W97" s="156"/>
    </row>
    <row r="98" ht="53.25" customHeight="1" outlineLevel="1" spans="1:23">
      <c r="A98" s="155" t="s">
        <v>51</v>
      </c>
      <c r="B98" s="155" t="s">
        <v>429</v>
      </c>
      <c r="C98" s="155" t="s">
        <v>352</v>
      </c>
      <c r="D98" s="155" t="s">
        <v>186</v>
      </c>
      <c r="E98" s="155" t="s">
        <v>104</v>
      </c>
      <c r="F98" s="155" t="s">
        <v>389</v>
      </c>
      <c r="G98" s="155" t="s">
        <v>390</v>
      </c>
      <c r="H98" s="156">
        <v>17000</v>
      </c>
      <c r="I98" s="156">
        <v>17000</v>
      </c>
      <c r="J98" s="156"/>
      <c r="K98" s="156"/>
      <c r="L98" s="156">
        <v>17000</v>
      </c>
      <c r="M98" s="155"/>
      <c r="N98" s="156"/>
      <c r="O98" s="156"/>
      <c r="P98" s="156"/>
      <c r="Q98" s="156"/>
      <c r="R98" s="156"/>
      <c r="S98" s="156"/>
      <c r="T98" s="156"/>
      <c r="U98" s="156"/>
      <c r="V98" s="156"/>
      <c r="W98" s="156"/>
    </row>
    <row r="99" ht="53.25" customHeight="1" outlineLevel="1" spans="1:23">
      <c r="A99" s="155" t="s">
        <v>51</v>
      </c>
      <c r="B99" s="155" t="s">
        <v>434</v>
      </c>
      <c r="C99" s="155" t="s">
        <v>360</v>
      </c>
      <c r="D99" s="155" t="s">
        <v>143</v>
      </c>
      <c r="E99" s="155" t="s">
        <v>144</v>
      </c>
      <c r="F99" s="155" t="s">
        <v>339</v>
      </c>
      <c r="G99" s="155" t="s">
        <v>340</v>
      </c>
      <c r="H99" s="156">
        <v>4800</v>
      </c>
      <c r="I99" s="156">
        <v>4800</v>
      </c>
      <c r="J99" s="156"/>
      <c r="K99" s="156"/>
      <c r="L99" s="156">
        <v>4800</v>
      </c>
      <c r="M99" s="155"/>
      <c r="N99" s="156"/>
      <c r="O99" s="156"/>
      <c r="P99" s="156"/>
      <c r="Q99" s="156"/>
      <c r="R99" s="156"/>
      <c r="S99" s="156"/>
      <c r="T99" s="156"/>
      <c r="U99" s="156"/>
      <c r="V99" s="156"/>
      <c r="W99" s="156"/>
    </row>
    <row r="100" ht="53.25" customHeight="1" outlineLevel="1" spans="1:23">
      <c r="A100" s="155" t="s">
        <v>51</v>
      </c>
      <c r="B100" s="155" t="s">
        <v>435</v>
      </c>
      <c r="C100" s="155" t="s">
        <v>321</v>
      </c>
      <c r="D100" s="155" t="s">
        <v>186</v>
      </c>
      <c r="E100" s="155" t="s">
        <v>104</v>
      </c>
      <c r="F100" s="155" t="s">
        <v>322</v>
      </c>
      <c r="G100" s="155" t="s">
        <v>321</v>
      </c>
      <c r="H100" s="156">
        <v>48852.48</v>
      </c>
      <c r="I100" s="156">
        <v>48852.48</v>
      </c>
      <c r="J100" s="156"/>
      <c r="K100" s="156"/>
      <c r="L100" s="156">
        <v>48852.48</v>
      </c>
      <c r="M100" s="155"/>
      <c r="N100" s="156"/>
      <c r="O100" s="156"/>
      <c r="P100" s="156"/>
      <c r="Q100" s="156"/>
      <c r="R100" s="156"/>
      <c r="S100" s="156"/>
      <c r="T100" s="156"/>
      <c r="U100" s="156"/>
      <c r="V100" s="156"/>
      <c r="W100" s="156"/>
    </row>
    <row r="101" ht="53.25" customHeight="1" spans="1:23">
      <c r="A101" s="155" t="s">
        <v>53</v>
      </c>
      <c r="B101" s="155"/>
      <c r="C101" s="155"/>
      <c r="D101" s="155"/>
      <c r="E101" s="155"/>
      <c r="F101" s="155"/>
      <c r="G101" s="155"/>
      <c r="H101" s="156">
        <v>460845.93</v>
      </c>
      <c r="I101" s="156">
        <v>460845.93</v>
      </c>
      <c r="J101" s="156"/>
      <c r="K101" s="156"/>
      <c r="L101" s="156">
        <v>460845.93</v>
      </c>
      <c r="M101" s="155"/>
      <c r="N101" s="156"/>
      <c r="O101" s="156"/>
      <c r="P101" s="156"/>
      <c r="Q101" s="156"/>
      <c r="R101" s="156"/>
      <c r="S101" s="156"/>
      <c r="T101" s="156"/>
      <c r="U101" s="156"/>
      <c r="V101" s="156"/>
      <c r="W101" s="156"/>
    </row>
    <row r="102" ht="53.25" customHeight="1" outlineLevel="1" spans="1:23">
      <c r="A102" s="155" t="s">
        <v>53</v>
      </c>
      <c r="B102" s="155" t="s">
        <v>436</v>
      </c>
      <c r="C102" s="155" t="s">
        <v>291</v>
      </c>
      <c r="D102" s="155" t="s">
        <v>101</v>
      </c>
      <c r="E102" s="155" t="s">
        <v>102</v>
      </c>
      <c r="F102" s="155" t="s">
        <v>292</v>
      </c>
      <c r="G102" s="155" t="s">
        <v>293</v>
      </c>
      <c r="H102" s="156">
        <v>104928</v>
      </c>
      <c r="I102" s="156">
        <v>104928</v>
      </c>
      <c r="J102" s="156"/>
      <c r="K102" s="156"/>
      <c r="L102" s="156">
        <v>104928</v>
      </c>
      <c r="M102" s="155"/>
      <c r="N102" s="156"/>
      <c r="O102" s="156"/>
      <c r="P102" s="156"/>
      <c r="Q102" s="156"/>
      <c r="R102" s="156"/>
      <c r="S102" s="156"/>
      <c r="T102" s="156"/>
      <c r="U102" s="156"/>
      <c r="V102" s="156"/>
      <c r="W102" s="156"/>
    </row>
    <row r="103" ht="53.25" customHeight="1" outlineLevel="1" spans="1:23">
      <c r="A103" s="155" t="s">
        <v>53</v>
      </c>
      <c r="B103" s="155" t="s">
        <v>436</v>
      </c>
      <c r="C103" s="155" t="s">
        <v>291</v>
      </c>
      <c r="D103" s="155" t="s">
        <v>101</v>
      </c>
      <c r="E103" s="155" t="s">
        <v>102</v>
      </c>
      <c r="F103" s="155" t="s">
        <v>294</v>
      </c>
      <c r="G103" s="155" t="s">
        <v>295</v>
      </c>
      <c r="H103" s="156">
        <v>161508</v>
      </c>
      <c r="I103" s="156">
        <v>161508</v>
      </c>
      <c r="J103" s="156"/>
      <c r="K103" s="156"/>
      <c r="L103" s="156">
        <v>161508</v>
      </c>
      <c r="M103" s="155"/>
      <c r="N103" s="156"/>
      <c r="O103" s="156"/>
      <c r="P103" s="156"/>
      <c r="Q103" s="156"/>
      <c r="R103" s="156"/>
      <c r="S103" s="156"/>
      <c r="T103" s="156"/>
      <c r="U103" s="156"/>
      <c r="V103" s="156"/>
      <c r="W103" s="156"/>
    </row>
    <row r="104" ht="53.25" customHeight="1" outlineLevel="1" spans="1:23">
      <c r="A104" s="155" t="s">
        <v>53</v>
      </c>
      <c r="B104" s="155" t="s">
        <v>436</v>
      </c>
      <c r="C104" s="155" t="s">
        <v>291</v>
      </c>
      <c r="D104" s="155" t="s">
        <v>101</v>
      </c>
      <c r="E104" s="155" t="s">
        <v>102</v>
      </c>
      <c r="F104" s="155" t="s">
        <v>296</v>
      </c>
      <c r="G104" s="155" t="s">
        <v>297</v>
      </c>
      <c r="H104" s="156">
        <v>8744</v>
      </c>
      <c r="I104" s="156">
        <v>8744</v>
      </c>
      <c r="J104" s="156"/>
      <c r="K104" s="156"/>
      <c r="L104" s="156">
        <v>8744</v>
      </c>
      <c r="M104" s="155"/>
      <c r="N104" s="156"/>
      <c r="O104" s="156"/>
      <c r="P104" s="156"/>
      <c r="Q104" s="156"/>
      <c r="R104" s="156"/>
      <c r="S104" s="156"/>
      <c r="T104" s="156"/>
      <c r="U104" s="156"/>
      <c r="V104" s="156"/>
      <c r="W104" s="156"/>
    </row>
    <row r="105" ht="53.25" customHeight="1" outlineLevel="1" spans="1:23">
      <c r="A105" s="155" t="s">
        <v>53</v>
      </c>
      <c r="B105" s="155" t="s">
        <v>437</v>
      </c>
      <c r="C105" s="155" t="s">
        <v>299</v>
      </c>
      <c r="D105" s="155" t="s">
        <v>101</v>
      </c>
      <c r="E105" s="155" t="s">
        <v>102</v>
      </c>
      <c r="F105" s="155" t="s">
        <v>296</v>
      </c>
      <c r="G105" s="155" t="s">
        <v>297</v>
      </c>
      <c r="H105" s="156">
        <v>48960</v>
      </c>
      <c r="I105" s="156">
        <v>48960</v>
      </c>
      <c r="J105" s="156"/>
      <c r="K105" s="156"/>
      <c r="L105" s="156">
        <v>48960</v>
      </c>
      <c r="M105" s="155"/>
      <c r="N105" s="156"/>
      <c r="O105" s="156"/>
      <c r="P105" s="156"/>
      <c r="Q105" s="156"/>
      <c r="R105" s="156"/>
      <c r="S105" s="156"/>
      <c r="T105" s="156"/>
      <c r="U105" s="156"/>
      <c r="V105" s="156"/>
      <c r="W105" s="156"/>
    </row>
    <row r="106" ht="53.25" customHeight="1" outlineLevel="1" spans="1:23">
      <c r="A106" s="155" t="s">
        <v>53</v>
      </c>
      <c r="B106" s="155" t="s">
        <v>438</v>
      </c>
      <c r="C106" s="155" t="s">
        <v>301</v>
      </c>
      <c r="D106" s="155" t="s">
        <v>147</v>
      </c>
      <c r="E106" s="155" t="s">
        <v>148</v>
      </c>
      <c r="F106" s="155" t="s">
        <v>302</v>
      </c>
      <c r="G106" s="155" t="s">
        <v>301</v>
      </c>
      <c r="H106" s="156">
        <v>42831.36</v>
      </c>
      <c r="I106" s="156">
        <v>42831.36</v>
      </c>
      <c r="J106" s="156"/>
      <c r="K106" s="156"/>
      <c r="L106" s="156">
        <v>42831.36</v>
      </c>
      <c r="M106" s="155"/>
      <c r="N106" s="156"/>
      <c r="O106" s="156"/>
      <c r="P106" s="156"/>
      <c r="Q106" s="156"/>
      <c r="R106" s="156"/>
      <c r="S106" s="156"/>
      <c r="T106" s="156"/>
      <c r="U106" s="156"/>
      <c r="V106" s="156"/>
      <c r="W106" s="156"/>
    </row>
    <row r="107" ht="53.25" customHeight="1" outlineLevel="1" spans="1:23">
      <c r="A107" s="155" t="s">
        <v>53</v>
      </c>
      <c r="B107" s="155" t="s">
        <v>439</v>
      </c>
      <c r="C107" s="155" t="s">
        <v>304</v>
      </c>
      <c r="D107" s="155" t="s">
        <v>172</v>
      </c>
      <c r="E107" s="155" t="s">
        <v>173</v>
      </c>
      <c r="F107" s="155" t="s">
        <v>305</v>
      </c>
      <c r="G107" s="155" t="s">
        <v>304</v>
      </c>
      <c r="H107" s="156">
        <v>20077.2</v>
      </c>
      <c r="I107" s="156">
        <v>20077.2</v>
      </c>
      <c r="J107" s="156"/>
      <c r="K107" s="156"/>
      <c r="L107" s="156">
        <v>20077.2</v>
      </c>
      <c r="M107" s="155"/>
      <c r="N107" s="156"/>
      <c r="O107" s="156"/>
      <c r="P107" s="156"/>
      <c r="Q107" s="156"/>
      <c r="R107" s="156"/>
      <c r="S107" s="156"/>
      <c r="T107" s="156"/>
      <c r="U107" s="156"/>
      <c r="V107" s="156"/>
      <c r="W107" s="156"/>
    </row>
    <row r="108" ht="53.25" customHeight="1" outlineLevel="1" spans="1:23">
      <c r="A108" s="155" t="s">
        <v>53</v>
      </c>
      <c r="B108" s="155" t="s">
        <v>439</v>
      </c>
      <c r="C108" s="155" t="s">
        <v>304</v>
      </c>
      <c r="D108" s="155" t="s">
        <v>174</v>
      </c>
      <c r="E108" s="155" t="s">
        <v>175</v>
      </c>
      <c r="F108" s="155" t="s">
        <v>305</v>
      </c>
      <c r="G108" s="155" t="s">
        <v>304</v>
      </c>
      <c r="H108" s="156"/>
      <c r="I108" s="156"/>
      <c r="J108" s="156"/>
      <c r="K108" s="156"/>
      <c r="L108" s="156"/>
      <c r="M108" s="155"/>
      <c r="N108" s="156"/>
      <c r="O108" s="156"/>
      <c r="P108" s="156"/>
      <c r="Q108" s="156"/>
      <c r="R108" s="156"/>
      <c r="S108" s="156"/>
      <c r="T108" s="156"/>
      <c r="U108" s="156"/>
      <c r="V108" s="156"/>
      <c r="W108" s="156"/>
    </row>
    <row r="109" ht="53.25" customHeight="1" outlineLevel="1" spans="1:23">
      <c r="A109" s="155" t="s">
        <v>53</v>
      </c>
      <c r="B109" s="155" t="s">
        <v>440</v>
      </c>
      <c r="C109" s="155" t="s">
        <v>307</v>
      </c>
      <c r="D109" s="155" t="s">
        <v>176</v>
      </c>
      <c r="E109" s="155" t="s">
        <v>177</v>
      </c>
      <c r="F109" s="155" t="s">
        <v>308</v>
      </c>
      <c r="G109" s="155" t="s">
        <v>309</v>
      </c>
      <c r="H109" s="156">
        <v>1000</v>
      </c>
      <c r="I109" s="156">
        <v>1000</v>
      </c>
      <c r="J109" s="156"/>
      <c r="K109" s="156"/>
      <c r="L109" s="156">
        <v>1000</v>
      </c>
      <c r="M109" s="155"/>
      <c r="N109" s="156"/>
      <c r="O109" s="156"/>
      <c r="P109" s="156"/>
      <c r="Q109" s="156"/>
      <c r="R109" s="156"/>
      <c r="S109" s="156"/>
      <c r="T109" s="156"/>
      <c r="U109" s="156"/>
      <c r="V109" s="156"/>
      <c r="W109" s="156"/>
    </row>
    <row r="110" ht="53.25" customHeight="1" outlineLevel="1" spans="1:23">
      <c r="A110" s="155" t="s">
        <v>53</v>
      </c>
      <c r="B110" s="155" t="s">
        <v>441</v>
      </c>
      <c r="C110" s="155" t="s">
        <v>311</v>
      </c>
      <c r="D110" s="155" t="s">
        <v>176</v>
      </c>
      <c r="E110" s="155" t="s">
        <v>177</v>
      </c>
      <c r="F110" s="155" t="s">
        <v>308</v>
      </c>
      <c r="G110" s="155" t="s">
        <v>309</v>
      </c>
      <c r="H110" s="156">
        <v>535.39</v>
      </c>
      <c r="I110" s="156">
        <v>535.39</v>
      </c>
      <c r="J110" s="156"/>
      <c r="K110" s="156"/>
      <c r="L110" s="156">
        <v>535.39</v>
      </c>
      <c r="M110" s="155"/>
      <c r="N110" s="156"/>
      <c r="O110" s="156"/>
      <c r="P110" s="156"/>
      <c r="Q110" s="156"/>
      <c r="R110" s="156"/>
      <c r="S110" s="156"/>
      <c r="T110" s="156"/>
      <c r="U110" s="156"/>
      <c r="V110" s="156"/>
      <c r="W110" s="156"/>
    </row>
    <row r="111" ht="53.25" customHeight="1" outlineLevel="1" spans="1:23">
      <c r="A111" s="155" t="s">
        <v>53</v>
      </c>
      <c r="B111" s="155" t="s">
        <v>442</v>
      </c>
      <c r="C111" s="155" t="s">
        <v>313</v>
      </c>
      <c r="D111" s="155" t="s">
        <v>176</v>
      </c>
      <c r="E111" s="155" t="s">
        <v>177</v>
      </c>
      <c r="F111" s="155" t="s">
        <v>308</v>
      </c>
      <c r="G111" s="155" t="s">
        <v>309</v>
      </c>
      <c r="H111" s="156">
        <v>1070.78</v>
      </c>
      <c r="I111" s="156">
        <v>1070.78</v>
      </c>
      <c r="J111" s="156"/>
      <c r="K111" s="156"/>
      <c r="L111" s="156">
        <v>1070.78</v>
      </c>
      <c r="M111" s="155"/>
      <c r="N111" s="156"/>
      <c r="O111" s="156"/>
      <c r="P111" s="156"/>
      <c r="Q111" s="156"/>
      <c r="R111" s="156"/>
      <c r="S111" s="156"/>
      <c r="T111" s="156"/>
      <c r="U111" s="156"/>
      <c r="V111" s="156"/>
      <c r="W111" s="156"/>
    </row>
    <row r="112" ht="53.25" customHeight="1" outlineLevel="1" spans="1:23">
      <c r="A112" s="155" t="s">
        <v>53</v>
      </c>
      <c r="B112" s="155" t="s">
        <v>443</v>
      </c>
      <c r="C112" s="155" t="s">
        <v>214</v>
      </c>
      <c r="D112" s="155" t="s">
        <v>213</v>
      </c>
      <c r="E112" s="155" t="s">
        <v>214</v>
      </c>
      <c r="F112" s="155" t="s">
        <v>315</v>
      </c>
      <c r="G112" s="155" t="s">
        <v>214</v>
      </c>
      <c r="H112" s="156">
        <v>32123.52</v>
      </c>
      <c r="I112" s="156">
        <v>32123.52</v>
      </c>
      <c r="J112" s="156"/>
      <c r="K112" s="156"/>
      <c r="L112" s="156">
        <v>32123.52</v>
      </c>
      <c r="M112" s="155"/>
      <c r="N112" s="156"/>
      <c r="O112" s="156"/>
      <c r="P112" s="156"/>
      <c r="Q112" s="156"/>
      <c r="R112" s="156"/>
      <c r="S112" s="156"/>
      <c r="T112" s="156"/>
      <c r="U112" s="156"/>
      <c r="V112" s="156"/>
      <c r="W112" s="156"/>
    </row>
    <row r="113" ht="53.25" customHeight="1" outlineLevel="1" spans="1:23">
      <c r="A113" s="155" t="s">
        <v>53</v>
      </c>
      <c r="B113" s="155" t="s">
        <v>444</v>
      </c>
      <c r="C113" s="155" t="s">
        <v>317</v>
      </c>
      <c r="D113" s="155" t="s">
        <v>101</v>
      </c>
      <c r="E113" s="155" t="s">
        <v>102</v>
      </c>
      <c r="F113" s="155" t="s">
        <v>318</v>
      </c>
      <c r="G113" s="155" t="s">
        <v>319</v>
      </c>
      <c r="H113" s="156">
        <v>8550</v>
      </c>
      <c r="I113" s="156">
        <v>8550</v>
      </c>
      <c r="J113" s="156"/>
      <c r="K113" s="156"/>
      <c r="L113" s="156">
        <v>8550</v>
      </c>
      <c r="M113" s="155"/>
      <c r="N113" s="156"/>
      <c r="O113" s="156"/>
      <c r="P113" s="156"/>
      <c r="Q113" s="156"/>
      <c r="R113" s="156"/>
      <c r="S113" s="156"/>
      <c r="T113" s="156"/>
      <c r="U113" s="156"/>
      <c r="V113" s="156"/>
      <c r="W113" s="156"/>
    </row>
    <row r="114" ht="53.25" customHeight="1" outlineLevel="1" spans="1:23">
      <c r="A114" s="155" t="s">
        <v>53</v>
      </c>
      <c r="B114" s="155" t="s">
        <v>445</v>
      </c>
      <c r="C114" s="155" t="s">
        <v>360</v>
      </c>
      <c r="D114" s="155" t="s">
        <v>141</v>
      </c>
      <c r="E114" s="155" t="s">
        <v>142</v>
      </c>
      <c r="F114" s="155" t="s">
        <v>391</v>
      </c>
      <c r="G114" s="155" t="s">
        <v>392</v>
      </c>
      <c r="H114" s="156">
        <v>600</v>
      </c>
      <c r="I114" s="156">
        <v>600</v>
      </c>
      <c r="J114" s="156"/>
      <c r="K114" s="156"/>
      <c r="L114" s="156">
        <v>600</v>
      </c>
      <c r="M114" s="155"/>
      <c r="N114" s="156"/>
      <c r="O114" s="156"/>
      <c r="P114" s="156"/>
      <c r="Q114" s="156"/>
      <c r="R114" s="156"/>
      <c r="S114" s="156"/>
      <c r="T114" s="156"/>
      <c r="U114" s="156"/>
      <c r="V114" s="156"/>
      <c r="W114" s="156"/>
    </row>
    <row r="115" ht="53.25" customHeight="1" outlineLevel="1" spans="1:23">
      <c r="A115" s="155" t="s">
        <v>53</v>
      </c>
      <c r="B115" s="155" t="s">
        <v>446</v>
      </c>
      <c r="C115" s="155" t="s">
        <v>321</v>
      </c>
      <c r="D115" s="155" t="s">
        <v>101</v>
      </c>
      <c r="E115" s="155" t="s">
        <v>102</v>
      </c>
      <c r="F115" s="155" t="s">
        <v>322</v>
      </c>
      <c r="G115" s="155" t="s">
        <v>321</v>
      </c>
      <c r="H115" s="156">
        <v>2917.68</v>
      </c>
      <c r="I115" s="156">
        <v>2917.68</v>
      </c>
      <c r="J115" s="156"/>
      <c r="K115" s="156"/>
      <c r="L115" s="156">
        <v>2917.68</v>
      </c>
      <c r="M115" s="155"/>
      <c r="N115" s="156"/>
      <c r="O115" s="156"/>
      <c r="P115" s="156"/>
      <c r="Q115" s="156"/>
      <c r="R115" s="156"/>
      <c r="S115" s="156"/>
      <c r="T115" s="156"/>
      <c r="U115" s="156"/>
      <c r="V115" s="156"/>
      <c r="W115" s="156"/>
    </row>
    <row r="116" ht="53.25" customHeight="1" outlineLevel="1" spans="1:23">
      <c r="A116" s="155" t="s">
        <v>53</v>
      </c>
      <c r="B116" s="155" t="s">
        <v>447</v>
      </c>
      <c r="C116" s="155" t="s">
        <v>324</v>
      </c>
      <c r="D116" s="155" t="s">
        <v>101</v>
      </c>
      <c r="E116" s="155" t="s">
        <v>102</v>
      </c>
      <c r="F116" s="155" t="s">
        <v>325</v>
      </c>
      <c r="G116" s="155" t="s">
        <v>326</v>
      </c>
      <c r="H116" s="156">
        <v>27000</v>
      </c>
      <c r="I116" s="156">
        <v>27000</v>
      </c>
      <c r="J116" s="156"/>
      <c r="K116" s="156"/>
      <c r="L116" s="156">
        <v>27000</v>
      </c>
      <c r="M116" s="155"/>
      <c r="N116" s="156"/>
      <c r="O116" s="156"/>
      <c r="P116" s="156"/>
      <c r="Q116" s="156"/>
      <c r="R116" s="156"/>
      <c r="S116" s="156"/>
      <c r="T116" s="156"/>
      <c r="U116" s="156"/>
      <c r="V116" s="156"/>
      <c r="W116" s="156"/>
    </row>
    <row r="117" ht="53.25" customHeight="1" spans="1:23">
      <c r="A117" s="155" t="s">
        <v>55</v>
      </c>
      <c r="B117" s="155"/>
      <c r="C117" s="155"/>
      <c r="D117" s="155"/>
      <c r="E117" s="155"/>
      <c r="F117" s="155"/>
      <c r="G117" s="155"/>
      <c r="H117" s="156">
        <v>1188729.87</v>
      </c>
      <c r="I117" s="156">
        <v>1188729.87</v>
      </c>
      <c r="J117" s="156"/>
      <c r="K117" s="156"/>
      <c r="L117" s="156">
        <v>1188729.87</v>
      </c>
      <c r="M117" s="155"/>
      <c r="N117" s="156"/>
      <c r="O117" s="156"/>
      <c r="P117" s="156"/>
      <c r="Q117" s="156"/>
      <c r="R117" s="156"/>
      <c r="S117" s="156"/>
      <c r="T117" s="156"/>
      <c r="U117" s="156"/>
      <c r="V117" s="156"/>
      <c r="W117" s="156"/>
    </row>
    <row r="118" ht="53.25" customHeight="1" outlineLevel="1" spans="1:23">
      <c r="A118" s="155" t="s">
        <v>55</v>
      </c>
      <c r="B118" s="155" t="s">
        <v>448</v>
      </c>
      <c r="C118" s="155" t="s">
        <v>416</v>
      </c>
      <c r="D118" s="155" t="s">
        <v>103</v>
      </c>
      <c r="E118" s="155" t="s">
        <v>104</v>
      </c>
      <c r="F118" s="155" t="s">
        <v>292</v>
      </c>
      <c r="G118" s="155" t="s">
        <v>293</v>
      </c>
      <c r="H118" s="156">
        <v>275196</v>
      </c>
      <c r="I118" s="156">
        <v>275196</v>
      </c>
      <c r="J118" s="156"/>
      <c r="K118" s="156"/>
      <c r="L118" s="156">
        <v>275196</v>
      </c>
      <c r="M118" s="155"/>
      <c r="N118" s="156"/>
      <c r="O118" s="156"/>
      <c r="P118" s="156"/>
      <c r="Q118" s="156"/>
      <c r="R118" s="156"/>
      <c r="S118" s="156"/>
      <c r="T118" s="156"/>
      <c r="U118" s="156"/>
      <c r="V118" s="156"/>
      <c r="W118" s="156"/>
    </row>
    <row r="119" ht="53.25" customHeight="1" outlineLevel="1" spans="1:23">
      <c r="A119" s="155" t="s">
        <v>55</v>
      </c>
      <c r="B119" s="155" t="s">
        <v>448</v>
      </c>
      <c r="C119" s="155" t="s">
        <v>416</v>
      </c>
      <c r="D119" s="155" t="s">
        <v>103</v>
      </c>
      <c r="E119" s="155" t="s">
        <v>104</v>
      </c>
      <c r="F119" s="155" t="s">
        <v>294</v>
      </c>
      <c r="G119" s="155" t="s">
        <v>295</v>
      </c>
      <c r="H119" s="156">
        <v>84780</v>
      </c>
      <c r="I119" s="156">
        <v>84780</v>
      </c>
      <c r="J119" s="156"/>
      <c r="K119" s="156"/>
      <c r="L119" s="156">
        <v>84780</v>
      </c>
      <c r="M119" s="155"/>
      <c r="N119" s="156"/>
      <c r="O119" s="156"/>
      <c r="P119" s="156"/>
      <c r="Q119" s="156"/>
      <c r="R119" s="156"/>
      <c r="S119" s="156"/>
      <c r="T119" s="156"/>
      <c r="U119" s="156"/>
      <c r="V119" s="156"/>
      <c r="W119" s="156"/>
    </row>
    <row r="120" ht="53.25" customHeight="1" outlineLevel="1" spans="1:23">
      <c r="A120" s="155" t="s">
        <v>55</v>
      </c>
      <c r="B120" s="155" t="s">
        <v>448</v>
      </c>
      <c r="C120" s="155" t="s">
        <v>416</v>
      </c>
      <c r="D120" s="155" t="s">
        <v>103</v>
      </c>
      <c r="E120" s="155" t="s">
        <v>104</v>
      </c>
      <c r="F120" s="155" t="s">
        <v>417</v>
      </c>
      <c r="G120" s="155" t="s">
        <v>418</v>
      </c>
      <c r="H120" s="156">
        <v>22933</v>
      </c>
      <c r="I120" s="156">
        <v>22933</v>
      </c>
      <c r="J120" s="156"/>
      <c r="K120" s="156"/>
      <c r="L120" s="156">
        <v>22933</v>
      </c>
      <c r="M120" s="155"/>
      <c r="N120" s="156"/>
      <c r="O120" s="156"/>
      <c r="P120" s="156"/>
      <c r="Q120" s="156"/>
      <c r="R120" s="156"/>
      <c r="S120" s="156"/>
      <c r="T120" s="156"/>
      <c r="U120" s="156"/>
      <c r="V120" s="156"/>
      <c r="W120" s="156"/>
    </row>
    <row r="121" ht="53.25" customHeight="1" outlineLevel="1" spans="1:23">
      <c r="A121" s="155" t="s">
        <v>55</v>
      </c>
      <c r="B121" s="155" t="s">
        <v>448</v>
      </c>
      <c r="C121" s="155" t="s">
        <v>416</v>
      </c>
      <c r="D121" s="155" t="s">
        <v>103</v>
      </c>
      <c r="E121" s="155" t="s">
        <v>104</v>
      </c>
      <c r="F121" s="155" t="s">
        <v>417</v>
      </c>
      <c r="G121" s="155" t="s">
        <v>418</v>
      </c>
      <c r="H121" s="156">
        <v>100320</v>
      </c>
      <c r="I121" s="156">
        <v>100320</v>
      </c>
      <c r="J121" s="156"/>
      <c r="K121" s="156"/>
      <c r="L121" s="156">
        <v>100320</v>
      </c>
      <c r="M121" s="155"/>
      <c r="N121" s="156"/>
      <c r="O121" s="156"/>
      <c r="P121" s="156"/>
      <c r="Q121" s="156"/>
      <c r="R121" s="156"/>
      <c r="S121" s="156"/>
      <c r="T121" s="156"/>
      <c r="U121" s="156"/>
      <c r="V121" s="156"/>
      <c r="W121" s="156"/>
    </row>
    <row r="122" ht="53.25" customHeight="1" outlineLevel="1" spans="1:23">
      <c r="A122" s="155" t="s">
        <v>55</v>
      </c>
      <c r="B122" s="155" t="s">
        <v>448</v>
      </c>
      <c r="C122" s="155" t="s">
        <v>416</v>
      </c>
      <c r="D122" s="155" t="s">
        <v>103</v>
      </c>
      <c r="E122" s="155" t="s">
        <v>104</v>
      </c>
      <c r="F122" s="155" t="s">
        <v>417</v>
      </c>
      <c r="G122" s="155" t="s">
        <v>418</v>
      </c>
      <c r="H122" s="156">
        <v>206232</v>
      </c>
      <c r="I122" s="156">
        <v>206232</v>
      </c>
      <c r="J122" s="156"/>
      <c r="K122" s="156"/>
      <c r="L122" s="156">
        <v>206232</v>
      </c>
      <c r="M122" s="155"/>
      <c r="N122" s="156"/>
      <c r="O122" s="156"/>
      <c r="P122" s="156"/>
      <c r="Q122" s="156"/>
      <c r="R122" s="156"/>
      <c r="S122" s="156"/>
      <c r="T122" s="156"/>
      <c r="U122" s="156"/>
      <c r="V122" s="156"/>
      <c r="W122" s="156"/>
    </row>
    <row r="123" ht="53.25" customHeight="1" outlineLevel="1" spans="1:23">
      <c r="A123" s="155" t="s">
        <v>55</v>
      </c>
      <c r="B123" s="155" t="s">
        <v>449</v>
      </c>
      <c r="C123" s="155" t="s">
        <v>420</v>
      </c>
      <c r="D123" s="155" t="s">
        <v>103</v>
      </c>
      <c r="E123" s="155" t="s">
        <v>104</v>
      </c>
      <c r="F123" s="155" t="s">
        <v>417</v>
      </c>
      <c r="G123" s="155" t="s">
        <v>418</v>
      </c>
      <c r="H123" s="156">
        <v>96000</v>
      </c>
      <c r="I123" s="156">
        <v>96000</v>
      </c>
      <c r="J123" s="156"/>
      <c r="K123" s="156"/>
      <c r="L123" s="156">
        <v>96000</v>
      </c>
      <c r="M123" s="155"/>
      <c r="N123" s="156"/>
      <c r="O123" s="156"/>
      <c r="P123" s="156"/>
      <c r="Q123" s="156"/>
      <c r="R123" s="156"/>
      <c r="S123" s="156"/>
      <c r="T123" s="156"/>
      <c r="U123" s="156"/>
      <c r="V123" s="156"/>
      <c r="W123" s="156"/>
    </row>
    <row r="124" ht="53.25" customHeight="1" outlineLevel="1" spans="1:23">
      <c r="A124" s="155" t="s">
        <v>55</v>
      </c>
      <c r="B124" s="155" t="s">
        <v>448</v>
      </c>
      <c r="C124" s="155" t="s">
        <v>416</v>
      </c>
      <c r="D124" s="155" t="s">
        <v>103</v>
      </c>
      <c r="E124" s="155" t="s">
        <v>104</v>
      </c>
      <c r="F124" s="155" t="s">
        <v>417</v>
      </c>
      <c r="G124" s="155" t="s">
        <v>418</v>
      </c>
      <c r="H124" s="156">
        <v>77700</v>
      </c>
      <c r="I124" s="156">
        <v>77700</v>
      </c>
      <c r="J124" s="156"/>
      <c r="K124" s="156"/>
      <c r="L124" s="156">
        <v>77700</v>
      </c>
      <c r="M124" s="155"/>
      <c r="N124" s="156"/>
      <c r="O124" s="156"/>
      <c r="P124" s="156"/>
      <c r="Q124" s="156"/>
      <c r="R124" s="156"/>
      <c r="S124" s="156"/>
      <c r="T124" s="156"/>
      <c r="U124" s="156"/>
      <c r="V124" s="156"/>
      <c r="W124" s="156"/>
    </row>
    <row r="125" ht="53.25" customHeight="1" outlineLevel="1" spans="1:23">
      <c r="A125" s="155" t="s">
        <v>55</v>
      </c>
      <c r="B125" s="155" t="s">
        <v>450</v>
      </c>
      <c r="C125" s="155" t="s">
        <v>301</v>
      </c>
      <c r="D125" s="155" t="s">
        <v>147</v>
      </c>
      <c r="E125" s="155" t="s">
        <v>148</v>
      </c>
      <c r="F125" s="155" t="s">
        <v>302</v>
      </c>
      <c r="G125" s="155" t="s">
        <v>301</v>
      </c>
      <c r="H125" s="156">
        <v>126756.48</v>
      </c>
      <c r="I125" s="156">
        <v>126756.48</v>
      </c>
      <c r="J125" s="156"/>
      <c r="K125" s="156"/>
      <c r="L125" s="156">
        <v>126756.48</v>
      </c>
      <c r="M125" s="155"/>
      <c r="N125" s="156"/>
      <c r="O125" s="156"/>
      <c r="P125" s="156"/>
      <c r="Q125" s="156"/>
      <c r="R125" s="156"/>
      <c r="S125" s="156"/>
      <c r="T125" s="156"/>
      <c r="U125" s="156"/>
      <c r="V125" s="156"/>
      <c r="W125" s="156"/>
    </row>
    <row r="126" ht="53.25" customHeight="1" outlineLevel="1" spans="1:23">
      <c r="A126" s="155" t="s">
        <v>55</v>
      </c>
      <c r="B126" s="155" t="s">
        <v>451</v>
      </c>
      <c r="C126" s="155" t="s">
        <v>304</v>
      </c>
      <c r="D126" s="155" t="s">
        <v>172</v>
      </c>
      <c r="E126" s="155" t="s">
        <v>173</v>
      </c>
      <c r="F126" s="155" t="s">
        <v>305</v>
      </c>
      <c r="G126" s="155" t="s">
        <v>304</v>
      </c>
      <c r="H126" s="156"/>
      <c r="I126" s="156"/>
      <c r="J126" s="156"/>
      <c r="K126" s="156"/>
      <c r="L126" s="156"/>
      <c r="M126" s="155"/>
      <c r="N126" s="156"/>
      <c r="O126" s="156"/>
      <c r="P126" s="156"/>
      <c r="Q126" s="156"/>
      <c r="R126" s="156"/>
      <c r="S126" s="156"/>
      <c r="T126" s="156"/>
      <c r="U126" s="156"/>
      <c r="V126" s="156"/>
      <c r="W126" s="156"/>
    </row>
    <row r="127" ht="53.25" customHeight="1" outlineLevel="1" spans="1:23">
      <c r="A127" s="155" t="s">
        <v>55</v>
      </c>
      <c r="B127" s="155" t="s">
        <v>451</v>
      </c>
      <c r="C127" s="155" t="s">
        <v>304</v>
      </c>
      <c r="D127" s="155" t="s">
        <v>174</v>
      </c>
      <c r="E127" s="155" t="s">
        <v>175</v>
      </c>
      <c r="F127" s="155" t="s">
        <v>305</v>
      </c>
      <c r="G127" s="155" t="s">
        <v>304</v>
      </c>
      <c r="H127" s="156">
        <v>59417.1</v>
      </c>
      <c r="I127" s="156">
        <v>59417.1</v>
      </c>
      <c r="J127" s="156"/>
      <c r="K127" s="156"/>
      <c r="L127" s="156">
        <v>59417.1</v>
      </c>
      <c r="M127" s="155"/>
      <c r="N127" s="156"/>
      <c r="O127" s="156"/>
      <c r="P127" s="156"/>
      <c r="Q127" s="156"/>
      <c r="R127" s="156"/>
      <c r="S127" s="156"/>
      <c r="T127" s="156"/>
      <c r="U127" s="156"/>
      <c r="V127" s="156"/>
      <c r="W127" s="156"/>
    </row>
    <row r="128" ht="53.25" customHeight="1" outlineLevel="1" spans="1:23">
      <c r="A128" s="155" t="s">
        <v>55</v>
      </c>
      <c r="B128" s="155" t="s">
        <v>452</v>
      </c>
      <c r="C128" s="155" t="s">
        <v>307</v>
      </c>
      <c r="D128" s="155" t="s">
        <v>176</v>
      </c>
      <c r="E128" s="155" t="s">
        <v>177</v>
      </c>
      <c r="F128" s="155" t="s">
        <v>308</v>
      </c>
      <c r="G128" s="155" t="s">
        <v>309</v>
      </c>
      <c r="H128" s="156">
        <v>2250</v>
      </c>
      <c r="I128" s="156">
        <v>2250</v>
      </c>
      <c r="J128" s="156"/>
      <c r="K128" s="156"/>
      <c r="L128" s="156">
        <v>2250</v>
      </c>
      <c r="M128" s="155"/>
      <c r="N128" s="156"/>
      <c r="O128" s="156"/>
      <c r="P128" s="156"/>
      <c r="Q128" s="156"/>
      <c r="R128" s="156"/>
      <c r="S128" s="156"/>
      <c r="T128" s="156"/>
      <c r="U128" s="156"/>
      <c r="V128" s="156"/>
      <c r="W128" s="156"/>
    </row>
    <row r="129" ht="53.25" customHeight="1" outlineLevel="1" spans="1:23">
      <c r="A129" s="155" t="s">
        <v>55</v>
      </c>
      <c r="B129" s="155" t="s">
        <v>453</v>
      </c>
      <c r="C129" s="155" t="s">
        <v>311</v>
      </c>
      <c r="D129" s="155" t="s">
        <v>176</v>
      </c>
      <c r="E129" s="155" t="s">
        <v>177</v>
      </c>
      <c r="F129" s="155" t="s">
        <v>308</v>
      </c>
      <c r="G129" s="155" t="s">
        <v>309</v>
      </c>
      <c r="H129" s="156">
        <v>1584.46</v>
      </c>
      <c r="I129" s="156">
        <v>1584.46</v>
      </c>
      <c r="J129" s="156"/>
      <c r="K129" s="156"/>
      <c r="L129" s="156">
        <v>1584.46</v>
      </c>
      <c r="M129" s="155"/>
      <c r="N129" s="156"/>
      <c r="O129" s="156"/>
      <c r="P129" s="156"/>
      <c r="Q129" s="156"/>
      <c r="R129" s="156"/>
      <c r="S129" s="156"/>
      <c r="T129" s="156"/>
      <c r="U129" s="156"/>
      <c r="V129" s="156"/>
      <c r="W129" s="156"/>
    </row>
    <row r="130" ht="53.25" customHeight="1" outlineLevel="1" spans="1:23">
      <c r="A130" s="155" t="s">
        <v>55</v>
      </c>
      <c r="B130" s="155" t="s">
        <v>454</v>
      </c>
      <c r="C130" s="155" t="s">
        <v>313</v>
      </c>
      <c r="D130" s="155" t="s">
        <v>176</v>
      </c>
      <c r="E130" s="155" t="s">
        <v>177</v>
      </c>
      <c r="F130" s="155" t="s">
        <v>308</v>
      </c>
      <c r="G130" s="155" t="s">
        <v>309</v>
      </c>
      <c r="H130" s="156">
        <v>3168.91</v>
      </c>
      <c r="I130" s="156">
        <v>3168.91</v>
      </c>
      <c r="J130" s="156"/>
      <c r="K130" s="156"/>
      <c r="L130" s="156">
        <v>3168.91</v>
      </c>
      <c r="M130" s="155"/>
      <c r="N130" s="156"/>
      <c r="O130" s="156"/>
      <c r="P130" s="156"/>
      <c r="Q130" s="156"/>
      <c r="R130" s="156"/>
      <c r="S130" s="156"/>
      <c r="T130" s="156"/>
      <c r="U130" s="156"/>
      <c r="V130" s="156"/>
      <c r="W130" s="156"/>
    </row>
    <row r="131" ht="53.25" customHeight="1" outlineLevel="1" spans="1:23">
      <c r="A131" s="155" t="s">
        <v>55</v>
      </c>
      <c r="B131" s="155" t="s">
        <v>455</v>
      </c>
      <c r="C131" s="155" t="s">
        <v>214</v>
      </c>
      <c r="D131" s="155" t="s">
        <v>213</v>
      </c>
      <c r="E131" s="155" t="s">
        <v>214</v>
      </c>
      <c r="F131" s="155" t="s">
        <v>315</v>
      </c>
      <c r="G131" s="155" t="s">
        <v>214</v>
      </c>
      <c r="H131" s="156">
        <v>95067.36</v>
      </c>
      <c r="I131" s="156">
        <v>95067.36</v>
      </c>
      <c r="J131" s="156"/>
      <c r="K131" s="156"/>
      <c r="L131" s="156">
        <v>95067.36</v>
      </c>
      <c r="M131" s="155"/>
      <c r="N131" s="156"/>
      <c r="O131" s="156"/>
      <c r="P131" s="156"/>
      <c r="Q131" s="156"/>
      <c r="R131" s="156"/>
      <c r="S131" s="156"/>
      <c r="T131" s="156"/>
      <c r="U131" s="156"/>
      <c r="V131" s="156"/>
      <c r="W131" s="156"/>
    </row>
    <row r="132" ht="53.25" customHeight="1" outlineLevel="1" spans="1:23">
      <c r="A132" s="155" t="s">
        <v>55</v>
      </c>
      <c r="B132" s="155" t="s">
        <v>456</v>
      </c>
      <c r="C132" s="155" t="s">
        <v>352</v>
      </c>
      <c r="D132" s="155" t="s">
        <v>103</v>
      </c>
      <c r="E132" s="155" t="s">
        <v>104</v>
      </c>
      <c r="F132" s="155" t="s">
        <v>389</v>
      </c>
      <c r="G132" s="155" t="s">
        <v>390</v>
      </c>
      <c r="H132" s="156">
        <v>22800</v>
      </c>
      <c r="I132" s="156">
        <v>22800</v>
      </c>
      <c r="J132" s="156"/>
      <c r="K132" s="156"/>
      <c r="L132" s="156">
        <v>22800</v>
      </c>
      <c r="M132" s="155"/>
      <c r="N132" s="156"/>
      <c r="O132" s="156"/>
      <c r="P132" s="156"/>
      <c r="Q132" s="156"/>
      <c r="R132" s="156"/>
      <c r="S132" s="156"/>
      <c r="T132" s="156"/>
      <c r="U132" s="156"/>
      <c r="V132" s="156"/>
      <c r="W132" s="156"/>
    </row>
    <row r="133" ht="53.25" customHeight="1" outlineLevel="1" spans="1:23">
      <c r="A133" s="155" t="s">
        <v>55</v>
      </c>
      <c r="B133" s="155" t="s">
        <v>457</v>
      </c>
      <c r="C133" s="155" t="s">
        <v>360</v>
      </c>
      <c r="D133" s="155" t="s">
        <v>143</v>
      </c>
      <c r="E133" s="155" t="s">
        <v>144</v>
      </c>
      <c r="F133" s="155" t="s">
        <v>389</v>
      </c>
      <c r="G133" s="155" t="s">
        <v>390</v>
      </c>
      <c r="H133" s="156">
        <v>600</v>
      </c>
      <c r="I133" s="156">
        <v>600</v>
      </c>
      <c r="J133" s="156"/>
      <c r="K133" s="156"/>
      <c r="L133" s="156">
        <v>600</v>
      </c>
      <c r="M133" s="155"/>
      <c r="N133" s="156"/>
      <c r="O133" s="156"/>
      <c r="P133" s="156"/>
      <c r="Q133" s="156"/>
      <c r="R133" s="156"/>
      <c r="S133" s="156"/>
      <c r="T133" s="156"/>
      <c r="U133" s="156"/>
      <c r="V133" s="156"/>
      <c r="W133" s="156"/>
    </row>
    <row r="134" ht="53.25" customHeight="1" outlineLevel="1" spans="1:23">
      <c r="A134" s="155" t="s">
        <v>55</v>
      </c>
      <c r="B134" s="155" t="s">
        <v>458</v>
      </c>
      <c r="C134" s="155" t="s">
        <v>321</v>
      </c>
      <c r="D134" s="155" t="s">
        <v>103</v>
      </c>
      <c r="E134" s="155" t="s">
        <v>104</v>
      </c>
      <c r="F134" s="155" t="s">
        <v>322</v>
      </c>
      <c r="G134" s="155" t="s">
        <v>321</v>
      </c>
      <c r="H134" s="156">
        <v>13924.56</v>
      </c>
      <c r="I134" s="156">
        <v>13924.56</v>
      </c>
      <c r="J134" s="156"/>
      <c r="K134" s="156"/>
      <c r="L134" s="156">
        <v>13924.56</v>
      </c>
      <c r="M134" s="155"/>
      <c r="N134" s="156"/>
      <c r="O134" s="156"/>
      <c r="P134" s="156"/>
      <c r="Q134" s="156"/>
      <c r="R134" s="156"/>
      <c r="S134" s="156"/>
      <c r="T134" s="156"/>
      <c r="U134" s="156"/>
      <c r="V134" s="156"/>
      <c r="W134" s="156"/>
    </row>
    <row r="135" ht="53.25" customHeight="1" spans="1:23">
      <c r="A135" s="155" t="s">
        <v>57</v>
      </c>
      <c r="B135" s="155"/>
      <c r="C135" s="155"/>
      <c r="D135" s="155"/>
      <c r="E135" s="155"/>
      <c r="F135" s="155"/>
      <c r="G135" s="155"/>
      <c r="H135" s="156">
        <v>697530.69</v>
      </c>
      <c r="I135" s="156">
        <v>697530.69</v>
      </c>
      <c r="J135" s="156"/>
      <c r="K135" s="156"/>
      <c r="L135" s="156">
        <v>697530.69</v>
      </c>
      <c r="M135" s="155"/>
      <c r="N135" s="156"/>
      <c r="O135" s="156"/>
      <c r="P135" s="156"/>
      <c r="Q135" s="156"/>
      <c r="R135" s="156"/>
      <c r="S135" s="156"/>
      <c r="T135" s="156"/>
      <c r="U135" s="156"/>
      <c r="V135" s="156"/>
      <c r="W135" s="156"/>
    </row>
    <row r="136" ht="53.25" customHeight="1" outlineLevel="1" spans="1:23">
      <c r="A136" s="155" t="s">
        <v>57</v>
      </c>
      <c r="B136" s="155" t="s">
        <v>459</v>
      </c>
      <c r="C136" s="155" t="s">
        <v>291</v>
      </c>
      <c r="D136" s="155" t="s">
        <v>101</v>
      </c>
      <c r="E136" s="155" t="s">
        <v>102</v>
      </c>
      <c r="F136" s="155" t="s">
        <v>292</v>
      </c>
      <c r="G136" s="155" t="s">
        <v>293</v>
      </c>
      <c r="H136" s="156">
        <v>178932</v>
      </c>
      <c r="I136" s="156">
        <v>178932</v>
      </c>
      <c r="J136" s="156"/>
      <c r="K136" s="156"/>
      <c r="L136" s="156">
        <v>178932</v>
      </c>
      <c r="M136" s="155"/>
      <c r="N136" s="156"/>
      <c r="O136" s="156"/>
      <c r="P136" s="156"/>
      <c r="Q136" s="156"/>
      <c r="R136" s="156"/>
      <c r="S136" s="156"/>
      <c r="T136" s="156"/>
      <c r="U136" s="156"/>
      <c r="V136" s="156"/>
      <c r="W136" s="156"/>
    </row>
    <row r="137" ht="53.25" customHeight="1" outlineLevel="1" spans="1:23">
      <c r="A137" s="155" t="s">
        <v>57</v>
      </c>
      <c r="B137" s="155" t="s">
        <v>459</v>
      </c>
      <c r="C137" s="155" t="s">
        <v>291</v>
      </c>
      <c r="D137" s="155" t="s">
        <v>101</v>
      </c>
      <c r="E137" s="155" t="s">
        <v>102</v>
      </c>
      <c r="F137" s="155" t="s">
        <v>294</v>
      </c>
      <c r="G137" s="155" t="s">
        <v>295</v>
      </c>
      <c r="H137" s="156">
        <v>232320</v>
      </c>
      <c r="I137" s="156">
        <v>232320</v>
      </c>
      <c r="J137" s="156"/>
      <c r="K137" s="156"/>
      <c r="L137" s="156">
        <v>232320</v>
      </c>
      <c r="M137" s="155"/>
      <c r="N137" s="156"/>
      <c r="O137" s="156"/>
      <c r="P137" s="156"/>
      <c r="Q137" s="156"/>
      <c r="R137" s="156"/>
      <c r="S137" s="156"/>
      <c r="T137" s="156"/>
      <c r="U137" s="156"/>
      <c r="V137" s="156"/>
      <c r="W137" s="156"/>
    </row>
    <row r="138" ht="53.25" customHeight="1" outlineLevel="1" spans="1:23">
      <c r="A138" s="155" t="s">
        <v>57</v>
      </c>
      <c r="B138" s="155" t="s">
        <v>459</v>
      </c>
      <c r="C138" s="155" t="s">
        <v>291</v>
      </c>
      <c r="D138" s="155" t="s">
        <v>101</v>
      </c>
      <c r="E138" s="155" t="s">
        <v>102</v>
      </c>
      <c r="F138" s="155" t="s">
        <v>296</v>
      </c>
      <c r="G138" s="155" t="s">
        <v>297</v>
      </c>
      <c r="H138" s="156">
        <v>14911</v>
      </c>
      <c r="I138" s="156">
        <v>14911</v>
      </c>
      <c r="J138" s="156"/>
      <c r="K138" s="156"/>
      <c r="L138" s="156">
        <v>14911</v>
      </c>
      <c r="M138" s="155"/>
      <c r="N138" s="156"/>
      <c r="O138" s="156"/>
      <c r="P138" s="156"/>
      <c r="Q138" s="156"/>
      <c r="R138" s="156"/>
      <c r="S138" s="156"/>
      <c r="T138" s="156"/>
      <c r="U138" s="156"/>
      <c r="V138" s="156"/>
      <c r="W138" s="156"/>
    </row>
    <row r="139" ht="53.25" customHeight="1" outlineLevel="1" spans="1:23">
      <c r="A139" s="155" t="s">
        <v>57</v>
      </c>
      <c r="B139" s="155" t="s">
        <v>460</v>
      </c>
      <c r="C139" s="155" t="s">
        <v>299</v>
      </c>
      <c r="D139" s="155" t="s">
        <v>101</v>
      </c>
      <c r="E139" s="155" t="s">
        <v>102</v>
      </c>
      <c r="F139" s="155" t="s">
        <v>296</v>
      </c>
      <c r="G139" s="155" t="s">
        <v>297</v>
      </c>
      <c r="H139" s="156">
        <v>67680</v>
      </c>
      <c r="I139" s="156">
        <v>67680</v>
      </c>
      <c r="J139" s="156"/>
      <c r="K139" s="156"/>
      <c r="L139" s="156">
        <v>67680</v>
      </c>
      <c r="M139" s="155"/>
      <c r="N139" s="156"/>
      <c r="O139" s="156"/>
      <c r="P139" s="156"/>
      <c r="Q139" s="156"/>
      <c r="R139" s="156"/>
      <c r="S139" s="156"/>
      <c r="T139" s="156"/>
      <c r="U139" s="156"/>
      <c r="V139" s="156"/>
      <c r="W139" s="156"/>
    </row>
    <row r="140" ht="53.25" customHeight="1" outlineLevel="1" spans="1:23">
      <c r="A140" s="155" t="s">
        <v>57</v>
      </c>
      <c r="B140" s="155" t="s">
        <v>461</v>
      </c>
      <c r="C140" s="155" t="s">
        <v>301</v>
      </c>
      <c r="D140" s="155" t="s">
        <v>147</v>
      </c>
      <c r="E140" s="155" t="s">
        <v>148</v>
      </c>
      <c r="F140" s="155" t="s">
        <v>302</v>
      </c>
      <c r="G140" s="155" t="s">
        <v>301</v>
      </c>
      <c r="H140" s="156">
        <v>65781.12</v>
      </c>
      <c r="I140" s="156">
        <v>65781.12</v>
      </c>
      <c r="J140" s="156"/>
      <c r="K140" s="156"/>
      <c r="L140" s="156">
        <v>65781.12</v>
      </c>
      <c r="M140" s="155"/>
      <c r="N140" s="156"/>
      <c r="O140" s="156"/>
      <c r="P140" s="156"/>
      <c r="Q140" s="156"/>
      <c r="R140" s="156"/>
      <c r="S140" s="156"/>
      <c r="T140" s="156"/>
      <c r="U140" s="156"/>
      <c r="V140" s="156"/>
      <c r="W140" s="156"/>
    </row>
    <row r="141" ht="53.25" customHeight="1" outlineLevel="1" spans="1:23">
      <c r="A141" s="155" t="s">
        <v>57</v>
      </c>
      <c r="B141" s="155" t="s">
        <v>462</v>
      </c>
      <c r="C141" s="155" t="s">
        <v>304</v>
      </c>
      <c r="D141" s="155" t="s">
        <v>172</v>
      </c>
      <c r="E141" s="155" t="s">
        <v>173</v>
      </c>
      <c r="F141" s="155" t="s">
        <v>305</v>
      </c>
      <c r="G141" s="155" t="s">
        <v>304</v>
      </c>
      <c r="H141" s="156">
        <v>30834.9</v>
      </c>
      <c r="I141" s="156">
        <v>30834.9</v>
      </c>
      <c r="J141" s="156"/>
      <c r="K141" s="156"/>
      <c r="L141" s="156">
        <v>30834.9</v>
      </c>
      <c r="M141" s="155"/>
      <c r="N141" s="156"/>
      <c r="O141" s="156"/>
      <c r="P141" s="156"/>
      <c r="Q141" s="156"/>
      <c r="R141" s="156"/>
      <c r="S141" s="156"/>
      <c r="T141" s="156"/>
      <c r="U141" s="156"/>
      <c r="V141" s="156"/>
      <c r="W141" s="156"/>
    </row>
    <row r="142" ht="53.25" customHeight="1" outlineLevel="1" spans="1:23">
      <c r="A142" s="155" t="s">
        <v>57</v>
      </c>
      <c r="B142" s="155" t="s">
        <v>462</v>
      </c>
      <c r="C142" s="155" t="s">
        <v>304</v>
      </c>
      <c r="D142" s="155" t="s">
        <v>174</v>
      </c>
      <c r="E142" s="155" t="s">
        <v>175</v>
      </c>
      <c r="F142" s="155" t="s">
        <v>305</v>
      </c>
      <c r="G142" s="155" t="s">
        <v>304</v>
      </c>
      <c r="H142" s="156"/>
      <c r="I142" s="156"/>
      <c r="J142" s="156"/>
      <c r="K142" s="156"/>
      <c r="L142" s="156"/>
      <c r="M142" s="155"/>
      <c r="N142" s="156"/>
      <c r="O142" s="156"/>
      <c r="P142" s="156"/>
      <c r="Q142" s="156"/>
      <c r="R142" s="156"/>
      <c r="S142" s="156"/>
      <c r="T142" s="156"/>
      <c r="U142" s="156"/>
      <c r="V142" s="156"/>
      <c r="W142" s="156"/>
    </row>
    <row r="143" ht="53.25" customHeight="1" outlineLevel="1" spans="1:23">
      <c r="A143" s="155" t="s">
        <v>57</v>
      </c>
      <c r="B143" s="155" t="s">
        <v>463</v>
      </c>
      <c r="C143" s="155" t="s">
        <v>307</v>
      </c>
      <c r="D143" s="155" t="s">
        <v>176</v>
      </c>
      <c r="E143" s="155" t="s">
        <v>177</v>
      </c>
      <c r="F143" s="155" t="s">
        <v>308</v>
      </c>
      <c r="G143" s="155" t="s">
        <v>309</v>
      </c>
      <c r="H143" s="156">
        <v>1000</v>
      </c>
      <c r="I143" s="156">
        <v>1000</v>
      </c>
      <c r="J143" s="156"/>
      <c r="K143" s="156"/>
      <c r="L143" s="156">
        <v>1000</v>
      </c>
      <c r="M143" s="155"/>
      <c r="N143" s="156"/>
      <c r="O143" s="156"/>
      <c r="P143" s="156"/>
      <c r="Q143" s="156"/>
      <c r="R143" s="156"/>
      <c r="S143" s="156"/>
      <c r="T143" s="156"/>
      <c r="U143" s="156"/>
      <c r="V143" s="156"/>
      <c r="W143" s="156"/>
    </row>
    <row r="144" ht="53.25" customHeight="1" outlineLevel="1" spans="1:23">
      <c r="A144" s="155" t="s">
        <v>57</v>
      </c>
      <c r="B144" s="155" t="s">
        <v>464</v>
      </c>
      <c r="C144" s="155" t="s">
        <v>311</v>
      </c>
      <c r="D144" s="155" t="s">
        <v>176</v>
      </c>
      <c r="E144" s="155" t="s">
        <v>177</v>
      </c>
      <c r="F144" s="155" t="s">
        <v>308</v>
      </c>
      <c r="G144" s="155" t="s">
        <v>309</v>
      </c>
      <c r="H144" s="156">
        <v>822.26</v>
      </c>
      <c r="I144" s="156">
        <v>822.26</v>
      </c>
      <c r="J144" s="156"/>
      <c r="K144" s="156"/>
      <c r="L144" s="156">
        <v>822.26</v>
      </c>
      <c r="M144" s="155"/>
      <c r="N144" s="156"/>
      <c r="O144" s="156"/>
      <c r="P144" s="156"/>
      <c r="Q144" s="156"/>
      <c r="R144" s="156"/>
      <c r="S144" s="156"/>
      <c r="T144" s="156"/>
      <c r="U144" s="156"/>
      <c r="V144" s="156"/>
      <c r="W144" s="156"/>
    </row>
    <row r="145" ht="53.25" customHeight="1" outlineLevel="1" spans="1:23">
      <c r="A145" s="155" t="s">
        <v>57</v>
      </c>
      <c r="B145" s="155" t="s">
        <v>465</v>
      </c>
      <c r="C145" s="155" t="s">
        <v>313</v>
      </c>
      <c r="D145" s="155" t="s">
        <v>176</v>
      </c>
      <c r="E145" s="155" t="s">
        <v>177</v>
      </c>
      <c r="F145" s="155" t="s">
        <v>308</v>
      </c>
      <c r="G145" s="155" t="s">
        <v>309</v>
      </c>
      <c r="H145" s="156">
        <v>1644.53</v>
      </c>
      <c r="I145" s="156">
        <v>1644.53</v>
      </c>
      <c r="J145" s="156"/>
      <c r="K145" s="156"/>
      <c r="L145" s="156">
        <v>1644.53</v>
      </c>
      <c r="M145" s="155"/>
      <c r="N145" s="156"/>
      <c r="O145" s="156"/>
      <c r="P145" s="156"/>
      <c r="Q145" s="156"/>
      <c r="R145" s="156"/>
      <c r="S145" s="156"/>
      <c r="T145" s="156"/>
      <c r="U145" s="156"/>
      <c r="V145" s="156"/>
      <c r="W145" s="156"/>
    </row>
    <row r="146" ht="53.25" customHeight="1" outlineLevel="1" spans="1:23">
      <c r="A146" s="155" t="s">
        <v>57</v>
      </c>
      <c r="B146" s="155" t="s">
        <v>466</v>
      </c>
      <c r="C146" s="155" t="s">
        <v>214</v>
      </c>
      <c r="D146" s="155" t="s">
        <v>213</v>
      </c>
      <c r="E146" s="155" t="s">
        <v>214</v>
      </c>
      <c r="F146" s="155" t="s">
        <v>315</v>
      </c>
      <c r="G146" s="155" t="s">
        <v>214</v>
      </c>
      <c r="H146" s="156">
        <v>49335.84</v>
      </c>
      <c r="I146" s="156">
        <v>49335.84</v>
      </c>
      <c r="J146" s="156"/>
      <c r="K146" s="156"/>
      <c r="L146" s="156">
        <v>49335.84</v>
      </c>
      <c r="M146" s="155"/>
      <c r="N146" s="156"/>
      <c r="O146" s="156"/>
      <c r="P146" s="156"/>
      <c r="Q146" s="156"/>
      <c r="R146" s="156"/>
      <c r="S146" s="156"/>
      <c r="T146" s="156"/>
      <c r="U146" s="156"/>
      <c r="V146" s="156"/>
      <c r="W146" s="156"/>
    </row>
    <row r="147" ht="53.25" customHeight="1" outlineLevel="1" spans="1:23">
      <c r="A147" s="155" t="s">
        <v>57</v>
      </c>
      <c r="B147" s="155" t="s">
        <v>467</v>
      </c>
      <c r="C147" s="155" t="s">
        <v>352</v>
      </c>
      <c r="D147" s="155" t="s">
        <v>101</v>
      </c>
      <c r="E147" s="155" t="s">
        <v>102</v>
      </c>
      <c r="F147" s="155" t="s">
        <v>355</v>
      </c>
      <c r="G147" s="155" t="s">
        <v>356</v>
      </c>
      <c r="H147" s="156">
        <v>11400</v>
      </c>
      <c r="I147" s="156">
        <v>11400</v>
      </c>
      <c r="J147" s="156"/>
      <c r="K147" s="156"/>
      <c r="L147" s="156">
        <v>11400</v>
      </c>
      <c r="M147" s="155"/>
      <c r="N147" s="156"/>
      <c r="O147" s="156"/>
      <c r="P147" s="156"/>
      <c r="Q147" s="156"/>
      <c r="R147" s="156"/>
      <c r="S147" s="156"/>
      <c r="T147" s="156"/>
      <c r="U147" s="156"/>
      <c r="V147" s="156"/>
      <c r="W147" s="156"/>
    </row>
    <row r="148" ht="53.25" customHeight="1" outlineLevel="1" spans="1:23">
      <c r="A148" s="155" t="s">
        <v>57</v>
      </c>
      <c r="B148" s="155" t="s">
        <v>468</v>
      </c>
      <c r="C148" s="155" t="s">
        <v>321</v>
      </c>
      <c r="D148" s="155" t="s">
        <v>101</v>
      </c>
      <c r="E148" s="155" t="s">
        <v>102</v>
      </c>
      <c r="F148" s="155" t="s">
        <v>322</v>
      </c>
      <c r="G148" s="155" t="s">
        <v>321</v>
      </c>
      <c r="H148" s="156">
        <v>6869.04</v>
      </c>
      <c r="I148" s="156">
        <v>6869.04</v>
      </c>
      <c r="J148" s="156"/>
      <c r="K148" s="156"/>
      <c r="L148" s="156">
        <v>6869.04</v>
      </c>
      <c r="M148" s="155"/>
      <c r="N148" s="156"/>
      <c r="O148" s="156"/>
      <c r="P148" s="156"/>
      <c r="Q148" s="156"/>
      <c r="R148" s="156"/>
      <c r="S148" s="156"/>
      <c r="T148" s="156"/>
      <c r="U148" s="156"/>
      <c r="V148" s="156"/>
      <c r="W148" s="156"/>
    </row>
    <row r="149" ht="53.25" customHeight="1" outlineLevel="1" spans="1:23">
      <c r="A149" s="155" t="s">
        <v>57</v>
      </c>
      <c r="B149" s="155" t="s">
        <v>469</v>
      </c>
      <c r="C149" s="155" t="s">
        <v>324</v>
      </c>
      <c r="D149" s="155" t="s">
        <v>101</v>
      </c>
      <c r="E149" s="155" t="s">
        <v>102</v>
      </c>
      <c r="F149" s="155" t="s">
        <v>325</v>
      </c>
      <c r="G149" s="155" t="s">
        <v>326</v>
      </c>
      <c r="H149" s="156">
        <v>36000</v>
      </c>
      <c r="I149" s="156">
        <v>36000</v>
      </c>
      <c r="J149" s="156"/>
      <c r="K149" s="156"/>
      <c r="L149" s="156">
        <v>36000</v>
      </c>
      <c r="M149" s="155"/>
      <c r="N149" s="156"/>
      <c r="O149" s="156"/>
      <c r="P149" s="156"/>
      <c r="Q149" s="156"/>
      <c r="R149" s="156"/>
      <c r="S149" s="156"/>
      <c r="T149" s="156"/>
      <c r="U149" s="156"/>
      <c r="V149" s="156"/>
      <c r="W149" s="156"/>
    </row>
    <row r="150" ht="53.25" customHeight="1" spans="1:23">
      <c r="A150" s="155" t="s">
        <v>59</v>
      </c>
      <c r="B150" s="155"/>
      <c r="C150" s="155"/>
      <c r="D150" s="155"/>
      <c r="E150" s="155"/>
      <c r="F150" s="155"/>
      <c r="G150" s="155"/>
      <c r="H150" s="156">
        <v>300613.96</v>
      </c>
      <c r="I150" s="156">
        <v>300613.96</v>
      </c>
      <c r="J150" s="156"/>
      <c r="K150" s="156"/>
      <c r="L150" s="156">
        <v>300613.96</v>
      </c>
      <c r="M150" s="155"/>
      <c r="N150" s="156"/>
      <c r="O150" s="156"/>
      <c r="P150" s="156"/>
      <c r="Q150" s="156"/>
      <c r="R150" s="156"/>
      <c r="S150" s="156"/>
      <c r="T150" s="156"/>
      <c r="U150" s="156"/>
      <c r="V150" s="156"/>
      <c r="W150" s="156"/>
    </row>
    <row r="151" ht="53.25" customHeight="1" outlineLevel="1" spans="1:23">
      <c r="A151" s="155" t="s">
        <v>59</v>
      </c>
      <c r="B151" s="155" t="s">
        <v>470</v>
      </c>
      <c r="C151" s="155" t="s">
        <v>291</v>
      </c>
      <c r="D151" s="155" t="s">
        <v>101</v>
      </c>
      <c r="E151" s="155" t="s">
        <v>102</v>
      </c>
      <c r="F151" s="155" t="s">
        <v>292</v>
      </c>
      <c r="G151" s="155" t="s">
        <v>293</v>
      </c>
      <c r="H151" s="156">
        <v>63708</v>
      </c>
      <c r="I151" s="156">
        <v>63708</v>
      </c>
      <c r="J151" s="156"/>
      <c r="K151" s="156"/>
      <c r="L151" s="156">
        <v>63708</v>
      </c>
      <c r="M151" s="155"/>
      <c r="N151" s="156"/>
      <c r="O151" s="156"/>
      <c r="P151" s="156"/>
      <c r="Q151" s="156"/>
      <c r="R151" s="156"/>
      <c r="S151" s="156"/>
      <c r="T151" s="156"/>
      <c r="U151" s="156"/>
      <c r="V151" s="156"/>
      <c r="W151" s="156"/>
    </row>
    <row r="152" ht="53.25" customHeight="1" outlineLevel="1" spans="1:23">
      <c r="A152" s="155" t="s">
        <v>59</v>
      </c>
      <c r="B152" s="155" t="s">
        <v>470</v>
      </c>
      <c r="C152" s="155" t="s">
        <v>291</v>
      </c>
      <c r="D152" s="155" t="s">
        <v>101</v>
      </c>
      <c r="E152" s="155" t="s">
        <v>102</v>
      </c>
      <c r="F152" s="155" t="s">
        <v>294</v>
      </c>
      <c r="G152" s="155" t="s">
        <v>295</v>
      </c>
      <c r="H152" s="156">
        <v>108972</v>
      </c>
      <c r="I152" s="156">
        <v>108972</v>
      </c>
      <c r="J152" s="156"/>
      <c r="K152" s="156"/>
      <c r="L152" s="156">
        <v>108972</v>
      </c>
      <c r="M152" s="155"/>
      <c r="N152" s="156"/>
      <c r="O152" s="156"/>
      <c r="P152" s="156"/>
      <c r="Q152" s="156"/>
      <c r="R152" s="156"/>
      <c r="S152" s="156"/>
      <c r="T152" s="156"/>
      <c r="U152" s="156"/>
      <c r="V152" s="156"/>
      <c r="W152" s="156"/>
    </row>
    <row r="153" ht="53.25" customHeight="1" outlineLevel="1" spans="1:23">
      <c r="A153" s="155" t="s">
        <v>59</v>
      </c>
      <c r="B153" s="155" t="s">
        <v>470</v>
      </c>
      <c r="C153" s="155" t="s">
        <v>291</v>
      </c>
      <c r="D153" s="155" t="s">
        <v>101</v>
      </c>
      <c r="E153" s="155" t="s">
        <v>102</v>
      </c>
      <c r="F153" s="155" t="s">
        <v>296</v>
      </c>
      <c r="G153" s="155" t="s">
        <v>297</v>
      </c>
      <c r="H153" s="156">
        <v>5309</v>
      </c>
      <c r="I153" s="156">
        <v>5309</v>
      </c>
      <c r="J153" s="156"/>
      <c r="K153" s="156"/>
      <c r="L153" s="156">
        <v>5309</v>
      </c>
      <c r="M153" s="155"/>
      <c r="N153" s="156"/>
      <c r="O153" s="156"/>
      <c r="P153" s="156"/>
      <c r="Q153" s="156"/>
      <c r="R153" s="156"/>
      <c r="S153" s="156"/>
      <c r="T153" s="156"/>
      <c r="U153" s="156"/>
      <c r="V153" s="156"/>
      <c r="W153" s="156"/>
    </row>
    <row r="154" ht="53.25" customHeight="1" outlineLevel="1" spans="1:23">
      <c r="A154" s="155" t="s">
        <v>59</v>
      </c>
      <c r="B154" s="155" t="s">
        <v>471</v>
      </c>
      <c r="C154" s="155" t="s">
        <v>299</v>
      </c>
      <c r="D154" s="155" t="s">
        <v>101</v>
      </c>
      <c r="E154" s="155" t="s">
        <v>102</v>
      </c>
      <c r="F154" s="155" t="s">
        <v>296</v>
      </c>
      <c r="G154" s="155" t="s">
        <v>297</v>
      </c>
      <c r="H154" s="156">
        <v>32880</v>
      </c>
      <c r="I154" s="156">
        <v>32880</v>
      </c>
      <c r="J154" s="156"/>
      <c r="K154" s="156"/>
      <c r="L154" s="156">
        <v>32880</v>
      </c>
      <c r="M154" s="155"/>
      <c r="N154" s="156"/>
      <c r="O154" s="156"/>
      <c r="P154" s="156"/>
      <c r="Q154" s="156"/>
      <c r="R154" s="156"/>
      <c r="S154" s="156"/>
      <c r="T154" s="156"/>
      <c r="U154" s="156"/>
      <c r="V154" s="156"/>
      <c r="W154" s="156"/>
    </row>
    <row r="155" ht="53.25" customHeight="1" outlineLevel="1" spans="1:23">
      <c r="A155" s="155" t="s">
        <v>59</v>
      </c>
      <c r="B155" s="155" t="s">
        <v>472</v>
      </c>
      <c r="C155" s="155" t="s">
        <v>301</v>
      </c>
      <c r="D155" s="155" t="s">
        <v>147</v>
      </c>
      <c r="E155" s="155" t="s">
        <v>148</v>
      </c>
      <c r="F155" s="155" t="s">
        <v>302</v>
      </c>
      <c r="G155" s="155" t="s">
        <v>301</v>
      </c>
      <c r="H155" s="156">
        <v>27801.6</v>
      </c>
      <c r="I155" s="156">
        <v>27801.6</v>
      </c>
      <c r="J155" s="156"/>
      <c r="K155" s="156"/>
      <c r="L155" s="156">
        <v>27801.6</v>
      </c>
      <c r="M155" s="155"/>
      <c r="N155" s="156"/>
      <c r="O155" s="156"/>
      <c r="P155" s="156"/>
      <c r="Q155" s="156"/>
      <c r="R155" s="156"/>
      <c r="S155" s="156"/>
      <c r="T155" s="156"/>
      <c r="U155" s="156"/>
      <c r="V155" s="156"/>
      <c r="W155" s="156"/>
    </row>
    <row r="156" ht="53.25" customHeight="1" outlineLevel="1" spans="1:23">
      <c r="A156" s="155" t="s">
        <v>59</v>
      </c>
      <c r="B156" s="155" t="s">
        <v>473</v>
      </c>
      <c r="C156" s="155" t="s">
        <v>304</v>
      </c>
      <c r="D156" s="155" t="s">
        <v>172</v>
      </c>
      <c r="E156" s="155" t="s">
        <v>173</v>
      </c>
      <c r="F156" s="155" t="s">
        <v>305</v>
      </c>
      <c r="G156" s="155" t="s">
        <v>304</v>
      </c>
      <c r="H156" s="156">
        <v>13032</v>
      </c>
      <c r="I156" s="156">
        <v>13032</v>
      </c>
      <c r="J156" s="156"/>
      <c r="K156" s="156"/>
      <c r="L156" s="156">
        <v>13032</v>
      </c>
      <c r="M156" s="155"/>
      <c r="N156" s="156"/>
      <c r="O156" s="156"/>
      <c r="P156" s="156"/>
      <c r="Q156" s="156"/>
      <c r="R156" s="156"/>
      <c r="S156" s="156"/>
      <c r="T156" s="156"/>
      <c r="U156" s="156"/>
      <c r="V156" s="156"/>
      <c r="W156" s="156"/>
    </row>
    <row r="157" ht="53.25" customHeight="1" outlineLevel="1" spans="1:23">
      <c r="A157" s="155" t="s">
        <v>59</v>
      </c>
      <c r="B157" s="155" t="s">
        <v>473</v>
      </c>
      <c r="C157" s="155" t="s">
        <v>304</v>
      </c>
      <c r="D157" s="155" t="s">
        <v>174</v>
      </c>
      <c r="E157" s="155" t="s">
        <v>175</v>
      </c>
      <c r="F157" s="155" t="s">
        <v>305</v>
      </c>
      <c r="G157" s="155" t="s">
        <v>304</v>
      </c>
      <c r="H157" s="156"/>
      <c r="I157" s="156"/>
      <c r="J157" s="156"/>
      <c r="K157" s="156"/>
      <c r="L157" s="156"/>
      <c r="M157" s="155"/>
      <c r="N157" s="156"/>
      <c r="O157" s="156"/>
      <c r="P157" s="156"/>
      <c r="Q157" s="156"/>
      <c r="R157" s="156"/>
      <c r="S157" s="156"/>
      <c r="T157" s="156"/>
      <c r="U157" s="156"/>
      <c r="V157" s="156"/>
      <c r="W157" s="156"/>
    </row>
    <row r="158" ht="53.25" customHeight="1" outlineLevel="1" spans="1:23">
      <c r="A158" s="155" t="s">
        <v>59</v>
      </c>
      <c r="B158" s="155" t="s">
        <v>474</v>
      </c>
      <c r="C158" s="155" t="s">
        <v>307</v>
      </c>
      <c r="D158" s="155" t="s">
        <v>176</v>
      </c>
      <c r="E158" s="155" t="s">
        <v>177</v>
      </c>
      <c r="F158" s="155" t="s">
        <v>308</v>
      </c>
      <c r="G158" s="155" t="s">
        <v>309</v>
      </c>
      <c r="H158" s="156">
        <v>500</v>
      </c>
      <c r="I158" s="156">
        <v>500</v>
      </c>
      <c r="J158" s="156"/>
      <c r="K158" s="156"/>
      <c r="L158" s="156">
        <v>500</v>
      </c>
      <c r="M158" s="155"/>
      <c r="N158" s="156"/>
      <c r="O158" s="156"/>
      <c r="P158" s="156"/>
      <c r="Q158" s="156"/>
      <c r="R158" s="156"/>
      <c r="S158" s="156"/>
      <c r="T158" s="156"/>
      <c r="U158" s="156"/>
      <c r="V158" s="156"/>
      <c r="W158" s="156"/>
    </row>
    <row r="159" ht="53.25" customHeight="1" outlineLevel="1" spans="1:23">
      <c r="A159" s="155" t="s">
        <v>59</v>
      </c>
      <c r="B159" s="155" t="s">
        <v>475</v>
      </c>
      <c r="C159" s="155" t="s">
        <v>311</v>
      </c>
      <c r="D159" s="155" t="s">
        <v>176</v>
      </c>
      <c r="E159" s="155" t="s">
        <v>177</v>
      </c>
      <c r="F159" s="155" t="s">
        <v>308</v>
      </c>
      <c r="G159" s="155" t="s">
        <v>309</v>
      </c>
      <c r="H159" s="156">
        <v>347.52</v>
      </c>
      <c r="I159" s="156">
        <v>347.52</v>
      </c>
      <c r="J159" s="156"/>
      <c r="K159" s="156"/>
      <c r="L159" s="156">
        <v>347.52</v>
      </c>
      <c r="M159" s="155"/>
      <c r="N159" s="156"/>
      <c r="O159" s="156"/>
      <c r="P159" s="156"/>
      <c r="Q159" s="156"/>
      <c r="R159" s="156"/>
      <c r="S159" s="156"/>
      <c r="T159" s="156"/>
      <c r="U159" s="156"/>
      <c r="V159" s="156"/>
      <c r="W159" s="156"/>
    </row>
    <row r="160" ht="53.25" customHeight="1" outlineLevel="1" spans="1:23">
      <c r="A160" s="155" t="s">
        <v>59</v>
      </c>
      <c r="B160" s="155" t="s">
        <v>476</v>
      </c>
      <c r="C160" s="155" t="s">
        <v>313</v>
      </c>
      <c r="D160" s="155" t="s">
        <v>176</v>
      </c>
      <c r="E160" s="155" t="s">
        <v>177</v>
      </c>
      <c r="F160" s="155" t="s">
        <v>308</v>
      </c>
      <c r="G160" s="155" t="s">
        <v>309</v>
      </c>
      <c r="H160" s="156">
        <v>695.04</v>
      </c>
      <c r="I160" s="156">
        <v>695.04</v>
      </c>
      <c r="J160" s="156"/>
      <c r="K160" s="156"/>
      <c r="L160" s="156">
        <v>695.04</v>
      </c>
      <c r="M160" s="155"/>
      <c r="N160" s="156"/>
      <c r="O160" s="156"/>
      <c r="P160" s="156"/>
      <c r="Q160" s="156"/>
      <c r="R160" s="156"/>
      <c r="S160" s="156"/>
      <c r="T160" s="156"/>
      <c r="U160" s="156"/>
      <c r="V160" s="156"/>
      <c r="W160" s="156"/>
    </row>
    <row r="161" ht="53.25" customHeight="1" outlineLevel="1" spans="1:23">
      <c r="A161" s="155" t="s">
        <v>59</v>
      </c>
      <c r="B161" s="155" t="s">
        <v>477</v>
      </c>
      <c r="C161" s="155" t="s">
        <v>214</v>
      </c>
      <c r="D161" s="155" t="s">
        <v>213</v>
      </c>
      <c r="E161" s="155" t="s">
        <v>214</v>
      </c>
      <c r="F161" s="155" t="s">
        <v>315</v>
      </c>
      <c r="G161" s="155" t="s">
        <v>214</v>
      </c>
      <c r="H161" s="156">
        <v>20851.2</v>
      </c>
      <c r="I161" s="156">
        <v>20851.2</v>
      </c>
      <c r="J161" s="156"/>
      <c r="K161" s="156"/>
      <c r="L161" s="156">
        <v>20851.2</v>
      </c>
      <c r="M161" s="155"/>
      <c r="N161" s="156"/>
      <c r="O161" s="156"/>
      <c r="P161" s="156"/>
      <c r="Q161" s="156"/>
      <c r="R161" s="156"/>
      <c r="S161" s="156"/>
      <c r="T161" s="156"/>
      <c r="U161" s="156"/>
      <c r="V161" s="156"/>
      <c r="W161" s="156"/>
    </row>
    <row r="162" ht="53.25" customHeight="1" outlineLevel="1" spans="1:23">
      <c r="A162" s="155" t="s">
        <v>59</v>
      </c>
      <c r="B162" s="155" t="s">
        <v>478</v>
      </c>
      <c r="C162" s="155" t="s">
        <v>352</v>
      </c>
      <c r="D162" s="155" t="s">
        <v>101</v>
      </c>
      <c r="E162" s="155" t="s">
        <v>102</v>
      </c>
      <c r="F162" s="155" t="s">
        <v>343</v>
      </c>
      <c r="G162" s="155" t="s">
        <v>344</v>
      </c>
      <c r="H162" s="156">
        <v>2850</v>
      </c>
      <c r="I162" s="156">
        <v>2850</v>
      </c>
      <c r="J162" s="156"/>
      <c r="K162" s="156"/>
      <c r="L162" s="156">
        <v>2850</v>
      </c>
      <c r="M162" s="155"/>
      <c r="N162" s="156"/>
      <c r="O162" s="156"/>
      <c r="P162" s="156"/>
      <c r="Q162" s="156"/>
      <c r="R162" s="156"/>
      <c r="S162" s="156"/>
      <c r="T162" s="156"/>
      <c r="U162" s="156"/>
      <c r="V162" s="156"/>
      <c r="W162" s="156"/>
    </row>
    <row r="163" ht="53.25" customHeight="1" outlineLevel="1" spans="1:23">
      <c r="A163" s="155" t="s">
        <v>59</v>
      </c>
      <c r="B163" s="155" t="s">
        <v>479</v>
      </c>
      <c r="C163" s="155" t="s">
        <v>480</v>
      </c>
      <c r="D163" s="155" t="s">
        <v>101</v>
      </c>
      <c r="E163" s="155" t="s">
        <v>102</v>
      </c>
      <c r="F163" s="155" t="s">
        <v>481</v>
      </c>
      <c r="G163" s="155" t="s">
        <v>262</v>
      </c>
      <c r="H163" s="156">
        <v>2850</v>
      </c>
      <c r="I163" s="156">
        <v>2850</v>
      </c>
      <c r="J163" s="156"/>
      <c r="K163" s="156"/>
      <c r="L163" s="156">
        <v>2850</v>
      </c>
      <c r="M163" s="155"/>
      <c r="N163" s="156"/>
      <c r="O163" s="156"/>
      <c r="P163" s="156"/>
      <c r="Q163" s="156"/>
      <c r="R163" s="156"/>
      <c r="S163" s="156"/>
      <c r="T163" s="156"/>
      <c r="U163" s="156"/>
      <c r="V163" s="156"/>
      <c r="W163" s="156"/>
    </row>
    <row r="164" ht="53.25" customHeight="1" outlineLevel="1" spans="1:23">
      <c r="A164" s="155" t="s">
        <v>59</v>
      </c>
      <c r="B164" s="155" t="s">
        <v>482</v>
      </c>
      <c r="C164" s="155" t="s">
        <v>321</v>
      </c>
      <c r="D164" s="155" t="s">
        <v>101</v>
      </c>
      <c r="E164" s="155" t="s">
        <v>102</v>
      </c>
      <c r="F164" s="155" t="s">
        <v>322</v>
      </c>
      <c r="G164" s="155" t="s">
        <v>321</v>
      </c>
      <c r="H164" s="156">
        <v>2817.6</v>
      </c>
      <c r="I164" s="156">
        <v>2817.6</v>
      </c>
      <c r="J164" s="156"/>
      <c r="K164" s="156"/>
      <c r="L164" s="156">
        <v>2817.6</v>
      </c>
      <c r="M164" s="155"/>
      <c r="N164" s="156"/>
      <c r="O164" s="156"/>
      <c r="P164" s="156"/>
      <c r="Q164" s="156"/>
      <c r="R164" s="156"/>
      <c r="S164" s="156"/>
      <c r="T164" s="156"/>
      <c r="U164" s="156"/>
      <c r="V164" s="156"/>
      <c r="W164" s="156"/>
    </row>
    <row r="165" ht="53.25" customHeight="1" outlineLevel="1" spans="1:23">
      <c r="A165" s="155" t="s">
        <v>59</v>
      </c>
      <c r="B165" s="155" t="s">
        <v>483</v>
      </c>
      <c r="C165" s="155" t="s">
        <v>324</v>
      </c>
      <c r="D165" s="155" t="s">
        <v>101</v>
      </c>
      <c r="E165" s="155" t="s">
        <v>102</v>
      </c>
      <c r="F165" s="155" t="s">
        <v>325</v>
      </c>
      <c r="G165" s="155" t="s">
        <v>326</v>
      </c>
      <c r="H165" s="156">
        <v>18000</v>
      </c>
      <c r="I165" s="156">
        <v>18000</v>
      </c>
      <c r="J165" s="156"/>
      <c r="K165" s="156"/>
      <c r="L165" s="156">
        <v>18000</v>
      </c>
      <c r="M165" s="155"/>
      <c r="N165" s="156"/>
      <c r="O165" s="156"/>
      <c r="P165" s="156"/>
      <c r="Q165" s="156"/>
      <c r="R165" s="156"/>
      <c r="S165" s="156"/>
      <c r="T165" s="156"/>
      <c r="U165" s="156"/>
      <c r="V165" s="156"/>
      <c r="W165" s="156"/>
    </row>
    <row r="166" ht="53.25" customHeight="1" spans="1:23">
      <c r="A166" s="155" t="s">
        <v>61</v>
      </c>
      <c r="B166" s="155"/>
      <c r="C166" s="155"/>
      <c r="D166" s="155"/>
      <c r="E166" s="155"/>
      <c r="F166" s="155"/>
      <c r="G166" s="155"/>
      <c r="H166" s="156">
        <v>670220.4</v>
      </c>
      <c r="I166" s="156">
        <v>670220.4</v>
      </c>
      <c r="J166" s="156"/>
      <c r="K166" s="156"/>
      <c r="L166" s="156">
        <v>670220.4</v>
      </c>
      <c r="M166" s="155"/>
      <c r="N166" s="156"/>
      <c r="O166" s="156"/>
      <c r="P166" s="156"/>
      <c r="Q166" s="156"/>
      <c r="R166" s="156"/>
      <c r="S166" s="156"/>
      <c r="T166" s="156"/>
      <c r="U166" s="156"/>
      <c r="V166" s="156"/>
      <c r="W166" s="156"/>
    </row>
    <row r="167" ht="53.25" customHeight="1" outlineLevel="1" spans="1:23">
      <c r="A167" s="155" t="s">
        <v>61</v>
      </c>
      <c r="B167" s="155" t="s">
        <v>484</v>
      </c>
      <c r="C167" s="155" t="s">
        <v>416</v>
      </c>
      <c r="D167" s="155" t="s">
        <v>103</v>
      </c>
      <c r="E167" s="155" t="s">
        <v>104</v>
      </c>
      <c r="F167" s="155" t="s">
        <v>292</v>
      </c>
      <c r="G167" s="155" t="s">
        <v>293</v>
      </c>
      <c r="H167" s="156">
        <v>148620</v>
      </c>
      <c r="I167" s="156">
        <v>148620</v>
      </c>
      <c r="J167" s="156"/>
      <c r="K167" s="156"/>
      <c r="L167" s="156">
        <v>148620</v>
      </c>
      <c r="M167" s="155"/>
      <c r="N167" s="156"/>
      <c r="O167" s="156"/>
      <c r="P167" s="156"/>
      <c r="Q167" s="156"/>
      <c r="R167" s="156"/>
      <c r="S167" s="156"/>
      <c r="T167" s="156"/>
      <c r="U167" s="156"/>
      <c r="V167" s="156"/>
      <c r="W167" s="156"/>
    </row>
    <row r="168" ht="53.25" customHeight="1" outlineLevel="1" spans="1:23">
      <c r="A168" s="155" t="s">
        <v>61</v>
      </c>
      <c r="B168" s="155" t="s">
        <v>484</v>
      </c>
      <c r="C168" s="155" t="s">
        <v>416</v>
      </c>
      <c r="D168" s="155" t="s">
        <v>103</v>
      </c>
      <c r="E168" s="155" t="s">
        <v>104</v>
      </c>
      <c r="F168" s="155" t="s">
        <v>294</v>
      </c>
      <c r="G168" s="155" t="s">
        <v>295</v>
      </c>
      <c r="H168" s="156">
        <v>52500</v>
      </c>
      <c r="I168" s="156">
        <v>52500</v>
      </c>
      <c r="J168" s="156"/>
      <c r="K168" s="156"/>
      <c r="L168" s="156">
        <v>52500</v>
      </c>
      <c r="M168" s="155"/>
      <c r="N168" s="156"/>
      <c r="O168" s="156"/>
      <c r="P168" s="156"/>
      <c r="Q168" s="156"/>
      <c r="R168" s="156"/>
      <c r="S168" s="156"/>
      <c r="T168" s="156"/>
      <c r="U168" s="156"/>
      <c r="V168" s="156"/>
      <c r="W168" s="156"/>
    </row>
    <row r="169" ht="53.25" customHeight="1" outlineLevel="1" spans="1:23">
      <c r="A169" s="155" t="s">
        <v>61</v>
      </c>
      <c r="B169" s="155" t="s">
        <v>484</v>
      </c>
      <c r="C169" s="155" t="s">
        <v>416</v>
      </c>
      <c r="D169" s="155" t="s">
        <v>103</v>
      </c>
      <c r="E169" s="155" t="s">
        <v>104</v>
      </c>
      <c r="F169" s="155" t="s">
        <v>417</v>
      </c>
      <c r="G169" s="155" t="s">
        <v>418</v>
      </c>
      <c r="H169" s="156">
        <v>12385</v>
      </c>
      <c r="I169" s="156">
        <v>12385</v>
      </c>
      <c r="J169" s="156"/>
      <c r="K169" s="156"/>
      <c r="L169" s="156">
        <v>12385</v>
      </c>
      <c r="M169" s="155"/>
      <c r="N169" s="156"/>
      <c r="O169" s="156"/>
      <c r="P169" s="156"/>
      <c r="Q169" s="156"/>
      <c r="R169" s="156"/>
      <c r="S169" s="156"/>
      <c r="T169" s="156"/>
      <c r="U169" s="156"/>
      <c r="V169" s="156"/>
      <c r="W169" s="156"/>
    </row>
    <row r="170" ht="53.25" customHeight="1" outlineLevel="1" spans="1:23">
      <c r="A170" s="155" t="s">
        <v>61</v>
      </c>
      <c r="B170" s="155" t="s">
        <v>484</v>
      </c>
      <c r="C170" s="155" t="s">
        <v>416</v>
      </c>
      <c r="D170" s="155" t="s">
        <v>103</v>
      </c>
      <c r="E170" s="155" t="s">
        <v>104</v>
      </c>
      <c r="F170" s="155" t="s">
        <v>417</v>
      </c>
      <c r="G170" s="155" t="s">
        <v>418</v>
      </c>
      <c r="H170" s="156">
        <v>61260</v>
      </c>
      <c r="I170" s="156">
        <v>61260</v>
      </c>
      <c r="J170" s="156"/>
      <c r="K170" s="156"/>
      <c r="L170" s="156">
        <v>61260</v>
      </c>
      <c r="M170" s="155"/>
      <c r="N170" s="156"/>
      <c r="O170" s="156"/>
      <c r="P170" s="156"/>
      <c r="Q170" s="156"/>
      <c r="R170" s="156"/>
      <c r="S170" s="156"/>
      <c r="T170" s="156"/>
      <c r="U170" s="156"/>
      <c r="V170" s="156"/>
      <c r="W170" s="156"/>
    </row>
    <row r="171" ht="53.25" customHeight="1" outlineLevel="1" spans="1:23">
      <c r="A171" s="155" t="s">
        <v>61</v>
      </c>
      <c r="B171" s="155" t="s">
        <v>484</v>
      </c>
      <c r="C171" s="155" t="s">
        <v>416</v>
      </c>
      <c r="D171" s="155" t="s">
        <v>103</v>
      </c>
      <c r="E171" s="155" t="s">
        <v>104</v>
      </c>
      <c r="F171" s="155" t="s">
        <v>417</v>
      </c>
      <c r="G171" s="155" t="s">
        <v>418</v>
      </c>
      <c r="H171" s="156">
        <v>103260</v>
      </c>
      <c r="I171" s="156">
        <v>103260</v>
      </c>
      <c r="J171" s="156"/>
      <c r="K171" s="156"/>
      <c r="L171" s="156">
        <v>103260</v>
      </c>
      <c r="M171" s="155"/>
      <c r="N171" s="156"/>
      <c r="O171" s="156"/>
      <c r="P171" s="156"/>
      <c r="Q171" s="156"/>
      <c r="R171" s="156"/>
      <c r="S171" s="156"/>
      <c r="T171" s="156"/>
      <c r="U171" s="156"/>
      <c r="V171" s="156"/>
      <c r="W171" s="156"/>
    </row>
    <row r="172" ht="53.25" customHeight="1" outlineLevel="1" spans="1:23">
      <c r="A172" s="155" t="s">
        <v>61</v>
      </c>
      <c r="B172" s="155" t="s">
        <v>485</v>
      </c>
      <c r="C172" s="155" t="s">
        <v>420</v>
      </c>
      <c r="D172" s="155" t="s">
        <v>103</v>
      </c>
      <c r="E172" s="155" t="s">
        <v>104</v>
      </c>
      <c r="F172" s="155" t="s">
        <v>417</v>
      </c>
      <c r="G172" s="155" t="s">
        <v>418</v>
      </c>
      <c r="H172" s="156">
        <v>60000</v>
      </c>
      <c r="I172" s="156">
        <v>60000</v>
      </c>
      <c r="J172" s="156"/>
      <c r="K172" s="156"/>
      <c r="L172" s="156">
        <v>60000</v>
      </c>
      <c r="M172" s="155"/>
      <c r="N172" s="156"/>
      <c r="O172" s="156"/>
      <c r="P172" s="156"/>
      <c r="Q172" s="156"/>
      <c r="R172" s="156"/>
      <c r="S172" s="156"/>
      <c r="T172" s="156"/>
      <c r="U172" s="156"/>
      <c r="V172" s="156"/>
      <c r="W172" s="156"/>
    </row>
    <row r="173" ht="53.25" customHeight="1" outlineLevel="1" spans="1:23">
      <c r="A173" s="155" t="s">
        <v>61</v>
      </c>
      <c r="B173" s="155" t="s">
        <v>484</v>
      </c>
      <c r="C173" s="155" t="s">
        <v>416</v>
      </c>
      <c r="D173" s="155" t="s">
        <v>103</v>
      </c>
      <c r="E173" s="155" t="s">
        <v>104</v>
      </c>
      <c r="F173" s="155" t="s">
        <v>417</v>
      </c>
      <c r="G173" s="155" t="s">
        <v>418</v>
      </c>
      <c r="H173" s="156">
        <v>47760</v>
      </c>
      <c r="I173" s="156">
        <v>47760</v>
      </c>
      <c r="J173" s="156"/>
      <c r="K173" s="156"/>
      <c r="L173" s="156">
        <v>47760</v>
      </c>
      <c r="M173" s="155"/>
      <c r="N173" s="156"/>
      <c r="O173" s="156"/>
      <c r="P173" s="156"/>
      <c r="Q173" s="156"/>
      <c r="R173" s="156"/>
      <c r="S173" s="156"/>
      <c r="T173" s="156"/>
      <c r="U173" s="156"/>
      <c r="V173" s="156"/>
      <c r="W173" s="156"/>
    </row>
    <row r="174" ht="53.25" customHeight="1" outlineLevel="1" spans="1:23">
      <c r="A174" s="155" t="s">
        <v>61</v>
      </c>
      <c r="B174" s="155" t="s">
        <v>486</v>
      </c>
      <c r="C174" s="155" t="s">
        <v>301</v>
      </c>
      <c r="D174" s="155" t="s">
        <v>147</v>
      </c>
      <c r="E174" s="155" t="s">
        <v>148</v>
      </c>
      <c r="F174" s="155" t="s">
        <v>302</v>
      </c>
      <c r="G174" s="155" t="s">
        <v>301</v>
      </c>
      <c r="H174" s="156">
        <v>70944</v>
      </c>
      <c r="I174" s="156">
        <v>70944</v>
      </c>
      <c r="J174" s="156"/>
      <c r="K174" s="156"/>
      <c r="L174" s="156">
        <v>70944</v>
      </c>
      <c r="M174" s="155"/>
      <c r="N174" s="156"/>
      <c r="O174" s="156"/>
      <c r="P174" s="156"/>
      <c r="Q174" s="156"/>
      <c r="R174" s="156"/>
      <c r="S174" s="156"/>
      <c r="T174" s="156"/>
      <c r="U174" s="156"/>
      <c r="V174" s="156"/>
      <c r="W174" s="156"/>
    </row>
    <row r="175" ht="53.25" customHeight="1" outlineLevel="1" spans="1:23">
      <c r="A175" s="155" t="s">
        <v>61</v>
      </c>
      <c r="B175" s="155" t="s">
        <v>487</v>
      </c>
      <c r="C175" s="155" t="s">
        <v>304</v>
      </c>
      <c r="D175" s="155" t="s">
        <v>172</v>
      </c>
      <c r="E175" s="155" t="s">
        <v>173</v>
      </c>
      <c r="F175" s="155" t="s">
        <v>305</v>
      </c>
      <c r="G175" s="155" t="s">
        <v>304</v>
      </c>
      <c r="H175" s="156"/>
      <c r="I175" s="156"/>
      <c r="J175" s="156"/>
      <c r="K175" s="156"/>
      <c r="L175" s="156"/>
      <c r="M175" s="155"/>
      <c r="N175" s="156"/>
      <c r="O175" s="156"/>
      <c r="P175" s="156"/>
      <c r="Q175" s="156"/>
      <c r="R175" s="156"/>
      <c r="S175" s="156"/>
      <c r="T175" s="156"/>
      <c r="U175" s="156"/>
      <c r="V175" s="156"/>
      <c r="W175" s="156"/>
    </row>
    <row r="176" ht="53.25" customHeight="1" outlineLevel="1" spans="1:23">
      <c r="A176" s="155" t="s">
        <v>61</v>
      </c>
      <c r="B176" s="155" t="s">
        <v>487</v>
      </c>
      <c r="C176" s="155" t="s">
        <v>304</v>
      </c>
      <c r="D176" s="155" t="s">
        <v>174</v>
      </c>
      <c r="E176" s="155" t="s">
        <v>175</v>
      </c>
      <c r="F176" s="155" t="s">
        <v>305</v>
      </c>
      <c r="G176" s="155" t="s">
        <v>304</v>
      </c>
      <c r="H176" s="156">
        <v>33255</v>
      </c>
      <c r="I176" s="156">
        <v>33255</v>
      </c>
      <c r="J176" s="156"/>
      <c r="K176" s="156"/>
      <c r="L176" s="156">
        <v>33255</v>
      </c>
      <c r="M176" s="155"/>
      <c r="N176" s="156"/>
      <c r="O176" s="156"/>
      <c r="P176" s="156"/>
      <c r="Q176" s="156"/>
      <c r="R176" s="156"/>
      <c r="S176" s="156"/>
      <c r="T176" s="156"/>
      <c r="U176" s="156"/>
      <c r="V176" s="156"/>
      <c r="W176" s="156"/>
    </row>
    <row r="177" ht="53.25" customHeight="1" outlineLevel="1" spans="1:23">
      <c r="A177" s="155" t="s">
        <v>61</v>
      </c>
      <c r="B177" s="155" t="s">
        <v>488</v>
      </c>
      <c r="C177" s="155" t="s">
        <v>307</v>
      </c>
      <c r="D177" s="155" t="s">
        <v>176</v>
      </c>
      <c r="E177" s="155" t="s">
        <v>177</v>
      </c>
      <c r="F177" s="155" t="s">
        <v>308</v>
      </c>
      <c r="G177" s="155" t="s">
        <v>309</v>
      </c>
      <c r="H177" s="156">
        <v>1250</v>
      </c>
      <c r="I177" s="156">
        <v>1250</v>
      </c>
      <c r="J177" s="156"/>
      <c r="K177" s="156"/>
      <c r="L177" s="156">
        <v>1250</v>
      </c>
      <c r="M177" s="155"/>
      <c r="N177" s="156"/>
      <c r="O177" s="156"/>
      <c r="P177" s="156"/>
      <c r="Q177" s="156"/>
      <c r="R177" s="156"/>
      <c r="S177" s="156"/>
      <c r="T177" s="156"/>
      <c r="U177" s="156"/>
      <c r="V177" s="156"/>
      <c r="W177" s="156"/>
    </row>
    <row r="178" ht="53.25" customHeight="1" outlineLevel="1" spans="1:23">
      <c r="A178" s="155" t="s">
        <v>61</v>
      </c>
      <c r="B178" s="155" t="s">
        <v>489</v>
      </c>
      <c r="C178" s="155" t="s">
        <v>311</v>
      </c>
      <c r="D178" s="155" t="s">
        <v>176</v>
      </c>
      <c r="E178" s="155" t="s">
        <v>177</v>
      </c>
      <c r="F178" s="155" t="s">
        <v>308</v>
      </c>
      <c r="G178" s="155" t="s">
        <v>309</v>
      </c>
      <c r="H178" s="156">
        <v>886.8</v>
      </c>
      <c r="I178" s="156">
        <v>886.8</v>
      </c>
      <c r="J178" s="156"/>
      <c r="K178" s="156"/>
      <c r="L178" s="156">
        <v>886.8</v>
      </c>
      <c r="M178" s="155"/>
      <c r="N178" s="156"/>
      <c r="O178" s="156"/>
      <c r="P178" s="156"/>
      <c r="Q178" s="156"/>
      <c r="R178" s="156"/>
      <c r="S178" s="156"/>
      <c r="T178" s="156"/>
      <c r="U178" s="156"/>
      <c r="V178" s="156"/>
      <c r="W178" s="156"/>
    </row>
    <row r="179" ht="53.25" customHeight="1" outlineLevel="1" spans="1:23">
      <c r="A179" s="155" t="s">
        <v>61</v>
      </c>
      <c r="B179" s="155" t="s">
        <v>490</v>
      </c>
      <c r="C179" s="155" t="s">
        <v>313</v>
      </c>
      <c r="D179" s="155" t="s">
        <v>176</v>
      </c>
      <c r="E179" s="155" t="s">
        <v>177</v>
      </c>
      <c r="F179" s="155" t="s">
        <v>308</v>
      </c>
      <c r="G179" s="155" t="s">
        <v>309</v>
      </c>
      <c r="H179" s="156">
        <v>1773.6</v>
      </c>
      <c r="I179" s="156">
        <v>1773.6</v>
      </c>
      <c r="J179" s="156"/>
      <c r="K179" s="156"/>
      <c r="L179" s="156">
        <v>1773.6</v>
      </c>
      <c r="M179" s="155"/>
      <c r="N179" s="156"/>
      <c r="O179" s="156"/>
      <c r="P179" s="156"/>
      <c r="Q179" s="156"/>
      <c r="R179" s="156"/>
      <c r="S179" s="156"/>
      <c r="T179" s="156"/>
      <c r="U179" s="156"/>
      <c r="V179" s="156"/>
      <c r="W179" s="156"/>
    </row>
    <row r="180" ht="53.25" customHeight="1" outlineLevel="1" spans="1:23">
      <c r="A180" s="155" t="s">
        <v>61</v>
      </c>
      <c r="B180" s="155" t="s">
        <v>491</v>
      </c>
      <c r="C180" s="155" t="s">
        <v>214</v>
      </c>
      <c r="D180" s="155" t="s">
        <v>213</v>
      </c>
      <c r="E180" s="155" t="s">
        <v>214</v>
      </c>
      <c r="F180" s="155" t="s">
        <v>315</v>
      </c>
      <c r="G180" s="155" t="s">
        <v>214</v>
      </c>
      <c r="H180" s="156">
        <v>53208</v>
      </c>
      <c r="I180" s="156">
        <v>53208</v>
      </c>
      <c r="J180" s="156"/>
      <c r="K180" s="156"/>
      <c r="L180" s="156">
        <v>53208</v>
      </c>
      <c r="M180" s="155"/>
      <c r="N180" s="156"/>
      <c r="O180" s="156"/>
      <c r="P180" s="156"/>
      <c r="Q180" s="156"/>
      <c r="R180" s="156"/>
      <c r="S180" s="156"/>
      <c r="T180" s="156"/>
      <c r="U180" s="156"/>
      <c r="V180" s="156"/>
      <c r="W180" s="156"/>
    </row>
    <row r="181" ht="53.25" customHeight="1" outlineLevel="1" spans="1:23">
      <c r="A181" s="155" t="s">
        <v>61</v>
      </c>
      <c r="B181" s="155" t="s">
        <v>492</v>
      </c>
      <c r="C181" s="155" t="s">
        <v>352</v>
      </c>
      <c r="D181" s="155" t="s">
        <v>103</v>
      </c>
      <c r="E181" s="155" t="s">
        <v>104</v>
      </c>
      <c r="F181" s="155" t="s">
        <v>343</v>
      </c>
      <c r="G181" s="155" t="s">
        <v>344</v>
      </c>
      <c r="H181" s="156">
        <v>10000</v>
      </c>
      <c r="I181" s="156">
        <v>10000</v>
      </c>
      <c r="J181" s="156"/>
      <c r="K181" s="156"/>
      <c r="L181" s="156">
        <v>10000</v>
      </c>
      <c r="M181" s="155"/>
      <c r="N181" s="156"/>
      <c r="O181" s="156"/>
      <c r="P181" s="156"/>
      <c r="Q181" s="156"/>
      <c r="R181" s="156"/>
      <c r="S181" s="156"/>
      <c r="T181" s="156"/>
      <c r="U181" s="156"/>
      <c r="V181" s="156"/>
      <c r="W181" s="156"/>
    </row>
    <row r="182" ht="53.25" customHeight="1" outlineLevel="1" spans="1:23">
      <c r="A182" s="155" t="s">
        <v>61</v>
      </c>
      <c r="B182" s="155" t="s">
        <v>492</v>
      </c>
      <c r="C182" s="155" t="s">
        <v>352</v>
      </c>
      <c r="D182" s="155" t="s">
        <v>103</v>
      </c>
      <c r="E182" s="155" t="s">
        <v>104</v>
      </c>
      <c r="F182" s="155" t="s">
        <v>325</v>
      </c>
      <c r="G182" s="155" t="s">
        <v>326</v>
      </c>
      <c r="H182" s="156">
        <v>4250</v>
      </c>
      <c r="I182" s="156">
        <v>4250</v>
      </c>
      <c r="J182" s="156"/>
      <c r="K182" s="156"/>
      <c r="L182" s="156">
        <v>4250</v>
      </c>
      <c r="M182" s="155"/>
      <c r="N182" s="156"/>
      <c r="O182" s="156"/>
      <c r="P182" s="156"/>
      <c r="Q182" s="156"/>
      <c r="R182" s="156"/>
      <c r="S182" s="156"/>
      <c r="T182" s="156"/>
      <c r="U182" s="156"/>
      <c r="V182" s="156"/>
      <c r="W182" s="156"/>
    </row>
    <row r="183" ht="53.25" customHeight="1" outlineLevel="1" spans="1:23">
      <c r="A183" s="155" t="s">
        <v>61</v>
      </c>
      <c r="B183" s="155" t="s">
        <v>493</v>
      </c>
      <c r="C183" s="155" t="s">
        <v>321</v>
      </c>
      <c r="D183" s="155" t="s">
        <v>103</v>
      </c>
      <c r="E183" s="155" t="s">
        <v>104</v>
      </c>
      <c r="F183" s="155" t="s">
        <v>322</v>
      </c>
      <c r="G183" s="155" t="s">
        <v>321</v>
      </c>
      <c r="H183" s="156">
        <v>8868</v>
      </c>
      <c r="I183" s="156">
        <v>8868</v>
      </c>
      <c r="J183" s="156"/>
      <c r="K183" s="156"/>
      <c r="L183" s="156">
        <v>8868</v>
      </c>
      <c r="M183" s="155"/>
      <c r="N183" s="156"/>
      <c r="O183" s="156"/>
      <c r="P183" s="156"/>
      <c r="Q183" s="156"/>
      <c r="R183" s="156"/>
      <c r="S183" s="156"/>
      <c r="T183" s="156"/>
      <c r="U183" s="156"/>
      <c r="V183" s="156"/>
      <c r="W183" s="156"/>
    </row>
    <row r="184" ht="30.75" customHeight="1" spans="1:23">
      <c r="A184" s="162" t="s">
        <v>31</v>
      </c>
      <c r="B184" s="162"/>
      <c r="C184" s="162"/>
      <c r="D184" s="162"/>
      <c r="E184" s="162"/>
      <c r="F184" s="162"/>
      <c r="G184" s="162"/>
      <c r="H184" s="156">
        <v>16201491.03</v>
      </c>
      <c r="I184" s="156">
        <v>16201491.03</v>
      </c>
      <c r="J184" s="156"/>
      <c r="K184" s="156"/>
      <c r="L184" s="156">
        <v>16201491.03</v>
      </c>
      <c r="M184" s="156"/>
      <c r="N184" s="156"/>
      <c r="O184" s="156"/>
      <c r="P184" s="156"/>
      <c r="Q184" s="156"/>
      <c r="R184" s="156"/>
      <c r="S184" s="156"/>
      <c r="T184" s="156"/>
      <c r="U184" s="156"/>
      <c r="V184" s="156"/>
      <c r="W184" s="156"/>
    </row>
  </sheetData>
  <mergeCells count="32">
    <mergeCell ref="T1:W1"/>
    <mergeCell ref="A2:W2"/>
    <mergeCell ref="A3:G3"/>
    <mergeCell ref="T3:W3"/>
    <mergeCell ref="H4:W4"/>
    <mergeCell ref="I5:M5"/>
    <mergeCell ref="N5:P5"/>
    <mergeCell ref="R5:W5"/>
    <mergeCell ref="A184:G184"/>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W143"/>
  <sheetViews>
    <sheetView showZeros="0" workbookViewId="0">
      <selection activeCell="O10" sqref="O10"/>
    </sheetView>
  </sheetViews>
  <sheetFormatPr defaultColWidth="10.2777777777778" defaultRowHeight="15" customHeight="1"/>
  <cols>
    <col min="1" max="1" width="5.72222222222222" customWidth="1"/>
    <col min="2" max="2" width="7.72222222222222" customWidth="1"/>
    <col min="3" max="3" width="9.84259259259259" customWidth="1"/>
    <col min="4" max="4" width="10.5740740740741" customWidth="1"/>
    <col min="5" max="5" width="6" customWidth="1"/>
    <col min="6" max="6" width="7.27777777777778" customWidth="1"/>
    <col min="7" max="7" width="5.27777777777778" customWidth="1"/>
    <col min="8" max="8" width="5.84259259259259" customWidth="1"/>
    <col min="9" max="11" width="12.8425925925926" customWidth="1"/>
    <col min="12" max="12" width="7.27777777777778" customWidth="1"/>
    <col min="13" max="13" width="5.84259259259259" customWidth="1"/>
    <col min="14" max="16" width="4.72222222222222" customWidth="1"/>
    <col min="17" max="17" width="8" customWidth="1"/>
    <col min="18" max="18" width="11" customWidth="1"/>
    <col min="19" max="20" width="9.84259259259259" customWidth="1"/>
    <col min="21" max="21" width="7.57407407407407" customWidth="1"/>
    <col min="22" max="22" width="5" customWidth="1"/>
    <col min="23" max="23" width="11" customWidth="1"/>
  </cols>
  <sheetData>
    <row r="1" ht="18.75" customHeight="1" spans="1:23">
      <c r="A1" s="151" t="s">
        <v>494</v>
      </c>
      <c r="B1" s="151"/>
      <c r="C1" s="151"/>
      <c r="D1" s="151"/>
      <c r="E1" s="151"/>
      <c r="F1" s="151"/>
      <c r="G1" s="151"/>
      <c r="H1" s="151"/>
      <c r="I1" s="151"/>
      <c r="J1" s="151"/>
      <c r="K1" s="151"/>
      <c r="L1" s="151"/>
      <c r="M1" s="151"/>
      <c r="N1" s="151"/>
      <c r="O1" s="151"/>
      <c r="P1" s="151"/>
      <c r="Q1" s="151"/>
      <c r="R1" s="151"/>
      <c r="S1" s="151"/>
      <c r="T1" s="151"/>
      <c r="U1" s="151"/>
      <c r="V1" s="151"/>
      <c r="W1" s="151"/>
    </row>
    <row r="2" ht="26.25" customHeight="1" spans="1:23">
      <c r="A2" s="147" t="s">
        <v>495</v>
      </c>
      <c r="B2" s="147"/>
      <c r="C2" s="147" t="s">
        <v>74</v>
      </c>
      <c r="D2" s="147"/>
      <c r="E2" s="147"/>
      <c r="F2" s="147"/>
      <c r="G2" s="147"/>
      <c r="H2" s="147"/>
      <c r="I2" s="147"/>
      <c r="J2" s="147"/>
      <c r="K2" s="147"/>
      <c r="L2" s="147"/>
      <c r="M2" s="147"/>
      <c r="N2" s="147"/>
      <c r="O2" s="147"/>
      <c r="P2" s="147"/>
      <c r="Q2" s="147"/>
      <c r="R2" s="147"/>
      <c r="S2" s="147"/>
      <c r="T2" s="147"/>
      <c r="U2" s="147"/>
      <c r="V2" s="147"/>
      <c r="W2" s="147"/>
    </row>
    <row r="3" ht="18.75" customHeight="1" spans="1:23">
      <c r="A3" s="152" t="s">
        <v>1</v>
      </c>
      <c r="B3" s="152"/>
      <c r="C3" s="152"/>
      <c r="D3" s="152"/>
      <c r="E3" s="152"/>
      <c r="F3" s="152"/>
      <c r="G3" s="152"/>
      <c r="H3" s="153"/>
      <c r="I3" s="153"/>
      <c r="J3" s="153"/>
      <c r="K3" s="153"/>
      <c r="L3" s="153"/>
      <c r="M3" s="153"/>
      <c r="N3" s="153"/>
      <c r="O3" s="153"/>
      <c r="P3" s="153"/>
      <c r="Q3" s="153"/>
      <c r="R3" s="153"/>
      <c r="S3" s="153"/>
      <c r="T3" s="153"/>
      <c r="U3" s="153"/>
      <c r="V3" s="151" t="s">
        <v>28</v>
      </c>
      <c r="W3" s="151"/>
    </row>
    <row r="4" ht="26.25" customHeight="1" spans="1:23">
      <c r="A4" s="154" t="s">
        <v>496</v>
      </c>
      <c r="B4" s="154" t="s">
        <v>268</v>
      </c>
      <c r="C4" s="154" t="s">
        <v>269</v>
      </c>
      <c r="D4" s="154" t="s">
        <v>497</v>
      </c>
      <c r="E4" s="154" t="s">
        <v>270</v>
      </c>
      <c r="F4" s="154" t="s">
        <v>271</v>
      </c>
      <c r="G4" s="154" t="s">
        <v>498</v>
      </c>
      <c r="H4" s="154" t="s">
        <v>499</v>
      </c>
      <c r="I4" s="154" t="s">
        <v>31</v>
      </c>
      <c r="J4" s="154" t="s">
        <v>500</v>
      </c>
      <c r="K4" s="154"/>
      <c r="L4" s="154"/>
      <c r="M4" s="154"/>
      <c r="N4" s="154" t="s">
        <v>280</v>
      </c>
      <c r="O4" s="154"/>
      <c r="P4" s="154"/>
      <c r="Q4" s="154" t="s">
        <v>38</v>
      </c>
      <c r="R4" s="154" t="s">
        <v>66</v>
      </c>
      <c r="S4" s="154"/>
      <c r="T4" s="154"/>
      <c r="U4" s="154"/>
      <c r="V4" s="154"/>
      <c r="W4" s="154"/>
    </row>
    <row r="5" ht="26.25" customHeight="1" spans="1:23">
      <c r="A5" s="154"/>
      <c r="B5" s="154"/>
      <c r="C5" s="154"/>
      <c r="D5" s="154"/>
      <c r="E5" s="154"/>
      <c r="F5" s="154"/>
      <c r="G5" s="154"/>
      <c r="H5" s="154"/>
      <c r="I5" s="154"/>
      <c r="J5" s="154" t="s">
        <v>35</v>
      </c>
      <c r="K5" s="154"/>
      <c r="L5" s="154" t="s">
        <v>36</v>
      </c>
      <c r="M5" s="154" t="s">
        <v>37</v>
      </c>
      <c r="N5" s="154" t="s">
        <v>35</v>
      </c>
      <c r="O5" s="154" t="s">
        <v>36</v>
      </c>
      <c r="P5" s="154" t="s">
        <v>37</v>
      </c>
      <c r="Q5" s="154"/>
      <c r="R5" s="154" t="s">
        <v>34</v>
      </c>
      <c r="S5" s="154" t="s">
        <v>41</v>
      </c>
      <c r="T5" s="154" t="s">
        <v>42</v>
      </c>
      <c r="U5" s="154" t="s">
        <v>43</v>
      </c>
      <c r="V5" s="154" t="s">
        <v>44</v>
      </c>
      <c r="W5" s="154" t="s">
        <v>45</v>
      </c>
    </row>
    <row r="6" ht="26.25" customHeight="1" spans="1:23">
      <c r="A6" s="154"/>
      <c r="B6" s="154"/>
      <c r="C6" s="154"/>
      <c r="D6" s="154"/>
      <c r="E6" s="154"/>
      <c r="F6" s="154"/>
      <c r="G6" s="154"/>
      <c r="H6" s="154"/>
      <c r="I6" s="154"/>
      <c r="J6" s="154" t="s">
        <v>34</v>
      </c>
      <c r="K6" s="154" t="s">
        <v>501</v>
      </c>
      <c r="L6" s="154"/>
      <c r="M6" s="154"/>
      <c r="N6" s="154"/>
      <c r="O6" s="154"/>
      <c r="P6" s="154"/>
      <c r="Q6" s="154"/>
      <c r="R6" s="154"/>
      <c r="S6" s="154"/>
      <c r="T6" s="154"/>
      <c r="U6" s="154"/>
      <c r="V6" s="154"/>
      <c r="W6" s="154"/>
    </row>
    <row r="7" ht="18.75" customHeight="1" spans="1:23">
      <c r="A7" s="154" t="s">
        <v>74</v>
      </c>
      <c r="B7" s="154" t="s">
        <v>75</v>
      </c>
      <c r="C7" s="154" t="s">
        <v>76</v>
      </c>
      <c r="D7" s="154" t="s">
        <v>77</v>
      </c>
      <c r="E7" s="154" t="s">
        <v>78</v>
      </c>
      <c r="F7" s="154" t="s">
        <v>79</v>
      </c>
      <c r="G7" s="154" t="s">
        <v>80</v>
      </c>
      <c r="H7" s="154" t="s">
        <v>81</v>
      </c>
      <c r="I7" s="154" t="s">
        <v>82</v>
      </c>
      <c r="J7" s="154" t="s">
        <v>83</v>
      </c>
      <c r="K7" s="154" t="s">
        <v>84</v>
      </c>
      <c r="L7" s="154" t="s">
        <v>85</v>
      </c>
      <c r="M7" s="154" t="s">
        <v>86</v>
      </c>
      <c r="N7" s="154" t="s">
        <v>87</v>
      </c>
      <c r="O7" s="154" t="s">
        <v>88</v>
      </c>
      <c r="P7" s="154" t="s">
        <v>282</v>
      </c>
      <c r="Q7" s="154" t="s">
        <v>283</v>
      </c>
      <c r="R7" s="154" t="s">
        <v>284</v>
      </c>
      <c r="S7" s="154" t="s">
        <v>285</v>
      </c>
      <c r="T7" s="154" t="s">
        <v>286</v>
      </c>
      <c r="U7" s="154" t="s">
        <v>287</v>
      </c>
      <c r="V7" s="154" t="s">
        <v>288</v>
      </c>
      <c r="W7" s="154" t="s">
        <v>289</v>
      </c>
    </row>
    <row r="8" ht="52.5" customHeight="1" spans="1:23">
      <c r="A8" s="155"/>
      <c r="B8" s="155"/>
      <c r="C8" s="155" t="s">
        <v>502</v>
      </c>
      <c r="D8" s="155"/>
      <c r="E8" s="155"/>
      <c r="F8" s="155"/>
      <c r="G8" s="155"/>
      <c r="H8" s="155"/>
      <c r="I8" s="156">
        <v>30000</v>
      </c>
      <c r="J8" s="156">
        <v>30000</v>
      </c>
      <c r="K8" s="156">
        <v>30000</v>
      </c>
      <c r="L8" s="156"/>
      <c r="M8" s="156"/>
      <c r="N8" s="156"/>
      <c r="O8" s="156"/>
      <c r="P8" s="156"/>
      <c r="Q8" s="156"/>
      <c r="R8" s="156"/>
      <c r="S8" s="156"/>
      <c r="T8" s="156"/>
      <c r="U8" s="156"/>
      <c r="V8" s="156"/>
      <c r="W8" s="156"/>
    </row>
    <row r="9" ht="52.5" customHeight="1" outlineLevel="1" spans="1:23">
      <c r="A9" s="155" t="s">
        <v>503</v>
      </c>
      <c r="B9" s="155" t="s">
        <v>504</v>
      </c>
      <c r="C9" s="155" t="s">
        <v>502</v>
      </c>
      <c r="D9" s="155" t="s">
        <v>49</v>
      </c>
      <c r="E9" s="155" t="s">
        <v>180</v>
      </c>
      <c r="F9" s="155" t="s">
        <v>179</v>
      </c>
      <c r="G9" s="155" t="s">
        <v>353</v>
      </c>
      <c r="H9" s="155" t="s">
        <v>354</v>
      </c>
      <c r="I9" s="156">
        <v>5000</v>
      </c>
      <c r="J9" s="156">
        <v>5000</v>
      </c>
      <c r="K9" s="156">
        <v>5000</v>
      </c>
      <c r="L9" s="156"/>
      <c r="M9" s="156"/>
      <c r="N9" s="156"/>
      <c r="O9" s="156"/>
      <c r="P9" s="156"/>
      <c r="Q9" s="156"/>
      <c r="R9" s="156"/>
      <c r="S9" s="156"/>
      <c r="T9" s="156"/>
      <c r="U9" s="156"/>
      <c r="V9" s="156"/>
      <c r="W9" s="156"/>
    </row>
    <row r="10" ht="52.5" customHeight="1" outlineLevel="1" spans="1:23">
      <c r="A10" s="155" t="s">
        <v>503</v>
      </c>
      <c r="B10" s="155" t="s">
        <v>504</v>
      </c>
      <c r="C10" s="155" t="s">
        <v>502</v>
      </c>
      <c r="D10" s="155" t="s">
        <v>49</v>
      </c>
      <c r="E10" s="155" t="s">
        <v>180</v>
      </c>
      <c r="F10" s="155" t="s">
        <v>179</v>
      </c>
      <c r="G10" s="155" t="s">
        <v>391</v>
      </c>
      <c r="H10" s="155" t="s">
        <v>392</v>
      </c>
      <c r="I10" s="156">
        <v>6000</v>
      </c>
      <c r="J10" s="156">
        <v>6000</v>
      </c>
      <c r="K10" s="156">
        <v>6000</v>
      </c>
      <c r="L10" s="156"/>
      <c r="M10" s="156"/>
      <c r="N10" s="155"/>
      <c r="O10" s="155"/>
      <c r="P10" s="155"/>
      <c r="Q10" s="156"/>
      <c r="R10" s="156"/>
      <c r="S10" s="156"/>
      <c r="T10" s="156"/>
      <c r="U10" s="156"/>
      <c r="V10" s="156"/>
      <c r="W10" s="156"/>
    </row>
    <row r="11" ht="52.5" customHeight="1" outlineLevel="1" spans="1:23">
      <c r="A11" s="155" t="s">
        <v>503</v>
      </c>
      <c r="B11" s="155" t="s">
        <v>504</v>
      </c>
      <c r="C11" s="155" t="s">
        <v>502</v>
      </c>
      <c r="D11" s="155" t="s">
        <v>49</v>
      </c>
      <c r="E11" s="155" t="s">
        <v>180</v>
      </c>
      <c r="F11" s="155" t="s">
        <v>179</v>
      </c>
      <c r="G11" s="155" t="s">
        <v>389</v>
      </c>
      <c r="H11" s="155" t="s">
        <v>390</v>
      </c>
      <c r="I11" s="156">
        <v>5000</v>
      </c>
      <c r="J11" s="156">
        <v>5000</v>
      </c>
      <c r="K11" s="156">
        <v>5000</v>
      </c>
      <c r="L11" s="156"/>
      <c r="M11" s="156"/>
      <c r="N11" s="155"/>
      <c r="O11" s="155"/>
      <c r="P11" s="155"/>
      <c r="Q11" s="156"/>
      <c r="R11" s="156"/>
      <c r="S11" s="156"/>
      <c r="T11" s="156"/>
      <c r="U11" s="156"/>
      <c r="V11" s="156"/>
      <c r="W11" s="156"/>
    </row>
    <row r="12" ht="52.5" customHeight="1" outlineLevel="1" spans="1:23">
      <c r="A12" s="155" t="s">
        <v>503</v>
      </c>
      <c r="B12" s="155" t="s">
        <v>504</v>
      </c>
      <c r="C12" s="155" t="s">
        <v>502</v>
      </c>
      <c r="D12" s="155" t="s">
        <v>49</v>
      </c>
      <c r="E12" s="155" t="s">
        <v>180</v>
      </c>
      <c r="F12" s="155" t="s">
        <v>179</v>
      </c>
      <c r="G12" s="155" t="s">
        <v>389</v>
      </c>
      <c r="H12" s="155" t="s">
        <v>390</v>
      </c>
      <c r="I12" s="156">
        <v>14000</v>
      </c>
      <c r="J12" s="156">
        <v>14000</v>
      </c>
      <c r="K12" s="156">
        <v>14000</v>
      </c>
      <c r="L12" s="156"/>
      <c r="M12" s="156"/>
      <c r="N12" s="155"/>
      <c r="O12" s="155"/>
      <c r="P12" s="155"/>
      <c r="Q12" s="156"/>
      <c r="R12" s="156"/>
      <c r="S12" s="156"/>
      <c r="T12" s="156"/>
      <c r="U12" s="156"/>
      <c r="V12" s="156"/>
      <c r="W12" s="156"/>
    </row>
    <row r="13" ht="52.5" customHeight="1" spans="1:23">
      <c r="A13" s="155"/>
      <c r="B13" s="155"/>
      <c r="C13" s="155" t="s">
        <v>505</v>
      </c>
      <c r="D13" s="155"/>
      <c r="E13" s="155"/>
      <c r="F13" s="155"/>
      <c r="G13" s="155"/>
      <c r="H13" s="155"/>
      <c r="I13" s="156">
        <v>13000</v>
      </c>
      <c r="J13" s="156">
        <v>13000</v>
      </c>
      <c r="K13" s="156">
        <v>13000</v>
      </c>
      <c r="L13" s="156"/>
      <c r="M13" s="156"/>
      <c r="N13" s="155"/>
      <c r="O13" s="155"/>
      <c r="P13" s="155"/>
      <c r="Q13" s="156"/>
      <c r="R13" s="156"/>
      <c r="S13" s="156"/>
      <c r="T13" s="156"/>
      <c r="U13" s="156"/>
      <c r="V13" s="156"/>
      <c r="W13" s="156"/>
    </row>
    <row r="14" ht="52.5" customHeight="1" outlineLevel="1" spans="1:23">
      <c r="A14" s="155" t="s">
        <v>506</v>
      </c>
      <c r="B14" s="155" t="s">
        <v>507</v>
      </c>
      <c r="C14" s="155" t="s">
        <v>505</v>
      </c>
      <c r="D14" s="155" t="s">
        <v>49</v>
      </c>
      <c r="E14" s="155" t="s">
        <v>185</v>
      </c>
      <c r="F14" s="155" t="s">
        <v>102</v>
      </c>
      <c r="G14" s="155" t="s">
        <v>343</v>
      </c>
      <c r="H14" s="155" t="s">
        <v>344</v>
      </c>
      <c r="I14" s="156">
        <v>4800</v>
      </c>
      <c r="J14" s="156">
        <v>4800</v>
      </c>
      <c r="K14" s="156">
        <v>4800</v>
      </c>
      <c r="L14" s="156"/>
      <c r="M14" s="156"/>
      <c r="N14" s="155"/>
      <c r="O14" s="155"/>
      <c r="P14" s="155"/>
      <c r="Q14" s="156"/>
      <c r="R14" s="156"/>
      <c r="S14" s="156"/>
      <c r="T14" s="156"/>
      <c r="U14" s="156"/>
      <c r="V14" s="156"/>
      <c r="W14" s="156"/>
    </row>
    <row r="15" ht="52.5" customHeight="1" outlineLevel="1" spans="1:23">
      <c r="A15" s="155" t="s">
        <v>506</v>
      </c>
      <c r="B15" s="155" t="s">
        <v>507</v>
      </c>
      <c r="C15" s="155" t="s">
        <v>505</v>
      </c>
      <c r="D15" s="155" t="s">
        <v>49</v>
      </c>
      <c r="E15" s="155" t="s">
        <v>185</v>
      </c>
      <c r="F15" s="155" t="s">
        <v>102</v>
      </c>
      <c r="G15" s="155" t="s">
        <v>430</v>
      </c>
      <c r="H15" s="155" t="s">
        <v>431</v>
      </c>
      <c r="I15" s="156">
        <v>3200</v>
      </c>
      <c r="J15" s="156">
        <v>3200</v>
      </c>
      <c r="K15" s="156">
        <v>3200</v>
      </c>
      <c r="L15" s="156"/>
      <c r="M15" s="156"/>
      <c r="N15" s="155"/>
      <c r="O15" s="155"/>
      <c r="P15" s="155"/>
      <c r="Q15" s="156"/>
      <c r="R15" s="156"/>
      <c r="S15" s="156"/>
      <c r="T15" s="156"/>
      <c r="U15" s="156"/>
      <c r="V15" s="156"/>
      <c r="W15" s="156"/>
    </row>
    <row r="16" ht="52.5" customHeight="1" outlineLevel="1" spans="1:23">
      <c r="A16" s="155" t="s">
        <v>506</v>
      </c>
      <c r="B16" s="155" t="s">
        <v>507</v>
      </c>
      <c r="C16" s="155" t="s">
        <v>505</v>
      </c>
      <c r="D16" s="155" t="s">
        <v>49</v>
      </c>
      <c r="E16" s="155" t="s">
        <v>185</v>
      </c>
      <c r="F16" s="155" t="s">
        <v>102</v>
      </c>
      <c r="G16" s="155" t="s">
        <v>355</v>
      </c>
      <c r="H16" s="155" t="s">
        <v>356</v>
      </c>
      <c r="I16" s="156">
        <v>5000</v>
      </c>
      <c r="J16" s="156">
        <v>5000</v>
      </c>
      <c r="K16" s="156">
        <v>5000</v>
      </c>
      <c r="L16" s="156"/>
      <c r="M16" s="156"/>
      <c r="N16" s="155"/>
      <c r="O16" s="155"/>
      <c r="P16" s="155"/>
      <c r="Q16" s="156"/>
      <c r="R16" s="156"/>
      <c r="S16" s="156"/>
      <c r="T16" s="156"/>
      <c r="U16" s="156"/>
      <c r="V16" s="156"/>
      <c r="W16" s="156"/>
    </row>
    <row r="17" ht="52.5" customHeight="1" spans="1:23">
      <c r="A17" s="155"/>
      <c r="B17" s="155"/>
      <c r="C17" s="155" t="s">
        <v>508</v>
      </c>
      <c r="D17" s="155"/>
      <c r="E17" s="155"/>
      <c r="F17" s="155"/>
      <c r="G17" s="155"/>
      <c r="H17" s="155"/>
      <c r="I17" s="156">
        <v>200000</v>
      </c>
      <c r="J17" s="156">
        <v>200000</v>
      </c>
      <c r="K17" s="156">
        <v>200000</v>
      </c>
      <c r="L17" s="156"/>
      <c r="M17" s="156"/>
      <c r="N17" s="155"/>
      <c r="O17" s="155"/>
      <c r="P17" s="155"/>
      <c r="Q17" s="156"/>
      <c r="R17" s="156"/>
      <c r="S17" s="156"/>
      <c r="T17" s="156"/>
      <c r="U17" s="156"/>
      <c r="V17" s="156"/>
      <c r="W17" s="156"/>
    </row>
    <row r="18" ht="52.5" customHeight="1" outlineLevel="1" spans="1:23">
      <c r="A18" s="155" t="s">
        <v>506</v>
      </c>
      <c r="B18" s="155" t="s">
        <v>509</v>
      </c>
      <c r="C18" s="155" t="s">
        <v>508</v>
      </c>
      <c r="D18" s="155" t="s">
        <v>49</v>
      </c>
      <c r="E18" s="155" t="s">
        <v>116</v>
      </c>
      <c r="F18" s="155" t="s">
        <v>117</v>
      </c>
      <c r="G18" s="155" t="s">
        <v>343</v>
      </c>
      <c r="H18" s="155" t="s">
        <v>344</v>
      </c>
      <c r="I18" s="156">
        <v>10000</v>
      </c>
      <c r="J18" s="156">
        <v>10000</v>
      </c>
      <c r="K18" s="156">
        <v>10000</v>
      </c>
      <c r="L18" s="156"/>
      <c r="M18" s="156"/>
      <c r="N18" s="155"/>
      <c r="O18" s="155"/>
      <c r="P18" s="155"/>
      <c r="Q18" s="156"/>
      <c r="R18" s="156"/>
      <c r="S18" s="156"/>
      <c r="T18" s="156"/>
      <c r="U18" s="156"/>
      <c r="V18" s="156"/>
      <c r="W18" s="156"/>
    </row>
    <row r="19" ht="52.5" customHeight="1" outlineLevel="1" spans="1:23">
      <c r="A19" s="155" t="s">
        <v>506</v>
      </c>
      <c r="B19" s="155" t="s">
        <v>509</v>
      </c>
      <c r="C19" s="155" t="s">
        <v>508</v>
      </c>
      <c r="D19" s="155" t="s">
        <v>49</v>
      </c>
      <c r="E19" s="155" t="s">
        <v>116</v>
      </c>
      <c r="F19" s="155" t="s">
        <v>117</v>
      </c>
      <c r="G19" s="155" t="s">
        <v>355</v>
      </c>
      <c r="H19" s="155" t="s">
        <v>356</v>
      </c>
      <c r="I19" s="156">
        <v>15000</v>
      </c>
      <c r="J19" s="156">
        <v>15000</v>
      </c>
      <c r="K19" s="156">
        <v>15000</v>
      </c>
      <c r="L19" s="156"/>
      <c r="M19" s="156"/>
      <c r="N19" s="155"/>
      <c r="O19" s="155"/>
      <c r="P19" s="155"/>
      <c r="Q19" s="156"/>
      <c r="R19" s="156"/>
      <c r="S19" s="156"/>
      <c r="T19" s="156"/>
      <c r="U19" s="156"/>
      <c r="V19" s="156"/>
      <c r="W19" s="156"/>
    </row>
    <row r="20" ht="52.5" customHeight="1" outlineLevel="1" spans="1:23">
      <c r="A20" s="155" t="s">
        <v>506</v>
      </c>
      <c r="B20" s="155" t="s">
        <v>509</v>
      </c>
      <c r="C20" s="155" t="s">
        <v>508</v>
      </c>
      <c r="D20" s="155" t="s">
        <v>49</v>
      </c>
      <c r="E20" s="155" t="s">
        <v>116</v>
      </c>
      <c r="F20" s="155" t="s">
        <v>117</v>
      </c>
      <c r="G20" s="155" t="s">
        <v>357</v>
      </c>
      <c r="H20" s="155" t="s">
        <v>358</v>
      </c>
      <c r="I20" s="156">
        <v>20000</v>
      </c>
      <c r="J20" s="156">
        <v>20000</v>
      </c>
      <c r="K20" s="156">
        <v>20000</v>
      </c>
      <c r="L20" s="156"/>
      <c r="M20" s="156"/>
      <c r="N20" s="155"/>
      <c r="O20" s="155"/>
      <c r="P20" s="155"/>
      <c r="Q20" s="156"/>
      <c r="R20" s="156"/>
      <c r="S20" s="156"/>
      <c r="T20" s="156"/>
      <c r="U20" s="156"/>
      <c r="V20" s="156"/>
      <c r="W20" s="156"/>
    </row>
    <row r="21" ht="52.5" customHeight="1" outlineLevel="1" spans="1:23">
      <c r="A21" s="155" t="s">
        <v>506</v>
      </c>
      <c r="B21" s="155" t="s">
        <v>509</v>
      </c>
      <c r="C21" s="155" t="s">
        <v>508</v>
      </c>
      <c r="D21" s="155" t="s">
        <v>49</v>
      </c>
      <c r="E21" s="155" t="s">
        <v>116</v>
      </c>
      <c r="F21" s="155" t="s">
        <v>117</v>
      </c>
      <c r="G21" s="155" t="s">
        <v>391</v>
      </c>
      <c r="H21" s="155" t="s">
        <v>392</v>
      </c>
      <c r="I21" s="156">
        <v>10000</v>
      </c>
      <c r="J21" s="156">
        <v>10000</v>
      </c>
      <c r="K21" s="156">
        <v>10000</v>
      </c>
      <c r="L21" s="156"/>
      <c r="M21" s="156"/>
      <c r="N21" s="155"/>
      <c r="O21" s="155"/>
      <c r="P21" s="155"/>
      <c r="Q21" s="156"/>
      <c r="R21" s="156"/>
      <c r="S21" s="156"/>
      <c r="T21" s="156"/>
      <c r="U21" s="156"/>
      <c r="V21" s="156"/>
      <c r="W21" s="156"/>
    </row>
    <row r="22" ht="52.5" customHeight="1" outlineLevel="1" spans="1:23">
      <c r="A22" s="155" t="s">
        <v>506</v>
      </c>
      <c r="B22" s="155" t="s">
        <v>509</v>
      </c>
      <c r="C22" s="155" t="s">
        <v>508</v>
      </c>
      <c r="D22" s="155" t="s">
        <v>49</v>
      </c>
      <c r="E22" s="155" t="s">
        <v>116</v>
      </c>
      <c r="F22" s="155" t="s">
        <v>117</v>
      </c>
      <c r="G22" s="155" t="s">
        <v>339</v>
      </c>
      <c r="H22" s="155" t="s">
        <v>340</v>
      </c>
      <c r="I22" s="156">
        <v>22000</v>
      </c>
      <c r="J22" s="156">
        <v>22000</v>
      </c>
      <c r="K22" s="156">
        <v>22000</v>
      </c>
      <c r="L22" s="156"/>
      <c r="M22" s="156"/>
      <c r="N22" s="155"/>
      <c r="O22" s="155"/>
      <c r="P22" s="155"/>
      <c r="Q22" s="156"/>
      <c r="R22" s="156"/>
      <c r="S22" s="156"/>
      <c r="T22" s="156"/>
      <c r="U22" s="156"/>
      <c r="V22" s="156"/>
      <c r="W22" s="156"/>
    </row>
    <row r="23" ht="52.5" customHeight="1" outlineLevel="1" spans="1:23">
      <c r="A23" s="155" t="s">
        <v>506</v>
      </c>
      <c r="B23" s="155" t="s">
        <v>509</v>
      </c>
      <c r="C23" s="155" t="s">
        <v>508</v>
      </c>
      <c r="D23" s="155" t="s">
        <v>49</v>
      </c>
      <c r="E23" s="155" t="s">
        <v>116</v>
      </c>
      <c r="F23" s="155" t="s">
        <v>117</v>
      </c>
      <c r="G23" s="155" t="s">
        <v>347</v>
      </c>
      <c r="H23" s="155" t="s">
        <v>348</v>
      </c>
      <c r="I23" s="156">
        <v>76000</v>
      </c>
      <c r="J23" s="156">
        <v>76000</v>
      </c>
      <c r="K23" s="156">
        <v>76000</v>
      </c>
      <c r="L23" s="156"/>
      <c r="M23" s="156"/>
      <c r="N23" s="155"/>
      <c r="O23" s="155"/>
      <c r="P23" s="155"/>
      <c r="Q23" s="156"/>
      <c r="R23" s="156"/>
      <c r="S23" s="156"/>
      <c r="T23" s="156"/>
      <c r="U23" s="156"/>
      <c r="V23" s="156"/>
      <c r="W23" s="156"/>
    </row>
    <row r="24" ht="52.5" customHeight="1" outlineLevel="1" spans="1:23">
      <c r="A24" s="155" t="s">
        <v>506</v>
      </c>
      <c r="B24" s="155" t="s">
        <v>509</v>
      </c>
      <c r="C24" s="155" t="s">
        <v>508</v>
      </c>
      <c r="D24" s="155" t="s">
        <v>49</v>
      </c>
      <c r="E24" s="155" t="s">
        <v>116</v>
      </c>
      <c r="F24" s="155" t="s">
        <v>117</v>
      </c>
      <c r="G24" s="155" t="s">
        <v>387</v>
      </c>
      <c r="H24" s="155" t="s">
        <v>388</v>
      </c>
      <c r="I24" s="156">
        <v>47000</v>
      </c>
      <c r="J24" s="156">
        <v>47000</v>
      </c>
      <c r="K24" s="156">
        <v>47000</v>
      </c>
      <c r="L24" s="156"/>
      <c r="M24" s="156"/>
      <c r="N24" s="155"/>
      <c r="O24" s="155"/>
      <c r="P24" s="155"/>
      <c r="Q24" s="156"/>
      <c r="R24" s="156"/>
      <c r="S24" s="156"/>
      <c r="T24" s="156"/>
      <c r="U24" s="156"/>
      <c r="V24" s="156"/>
      <c r="W24" s="156"/>
    </row>
    <row r="25" ht="52.5" customHeight="1" spans="1:23">
      <c r="A25" s="155"/>
      <c r="B25" s="155"/>
      <c r="C25" s="155" t="s">
        <v>510</v>
      </c>
      <c r="D25" s="155"/>
      <c r="E25" s="155"/>
      <c r="F25" s="155"/>
      <c r="G25" s="155"/>
      <c r="H25" s="155"/>
      <c r="I25" s="156">
        <v>50000</v>
      </c>
      <c r="J25" s="156">
        <v>50000</v>
      </c>
      <c r="K25" s="156">
        <v>50000</v>
      </c>
      <c r="L25" s="156"/>
      <c r="M25" s="156"/>
      <c r="N25" s="155"/>
      <c r="O25" s="155"/>
      <c r="P25" s="155"/>
      <c r="Q25" s="156"/>
      <c r="R25" s="156"/>
      <c r="S25" s="156"/>
      <c r="T25" s="156"/>
      <c r="U25" s="156"/>
      <c r="V25" s="156"/>
      <c r="W25" s="156"/>
    </row>
    <row r="26" ht="52.5" customHeight="1" outlineLevel="1" spans="1:23">
      <c r="A26" s="155" t="s">
        <v>506</v>
      </c>
      <c r="B26" s="155" t="s">
        <v>511</v>
      </c>
      <c r="C26" s="155" t="s">
        <v>510</v>
      </c>
      <c r="D26" s="155" t="s">
        <v>49</v>
      </c>
      <c r="E26" s="155" t="s">
        <v>101</v>
      </c>
      <c r="F26" s="155" t="s">
        <v>102</v>
      </c>
      <c r="G26" s="155" t="s">
        <v>343</v>
      </c>
      <c r="H26" s="155" t="s">
        <v>344</v>
      </c>
      <c r="I26" s="156">
        <v>14000</v>
      </c>
      <c r="J26" s="156">
        <v>14000</v>
      </c>
      <c r="K26" s="156">
        <v>14000</v>
      </c>
      <c r="L26" s="156"/>
      <c r="M26" s="156"/>
      <c r="N26" s="155"/>
      <c r="O26" s="155"/>
      <c r="P26" s="155"/>
      <c r="Q26" s="156"/>
      <c r="R26" s="156"/>
      <c r="S26" s="156"/>
      <c r="T26" s="156"/>
      <c r="U26" s="156"/>
      <c r="V26" s="156"/>
      <c r="W26" s="156"/>
    </row>
    <row r="27" ht="52.5" customHeight="1" outlineLevel="1" spans="1:23">
      <c r="A27" s="155" t="s">
        <v>506</v>
      </c>
      <c r="B27" s="155" t="s">
        <v>511</v>
      </c>
      <c r="C27" s="155" t="s">
        <v>510</v>
      </c>
      <c r="D27" s="155" t="s">
        <v>49</v>
      </c>
      <c r="E27" s="155" t="s">
        <v>101</v>
      </c>
      <c r="F27" s="155" t="s">
        <v>102</v>
      </c>
      <c r="G27" s="155" t="s">
        <v>357</v>
      </c>
      <c r="H27" s="155" t="s">
        <v>358</v>
      </c>
      <c r="I27" s="156">
        <v>6000</v>
      </c>
      <c r="J27" s="156">
        <v>6000</v>
      </c>
      <c r="K27" s="156">
        <v>6000</v>
      </c>
      <c r="L27" s="156"/>
      <c r="M27" s="156"/>
      <c r="N27" s="155"/>
      <c r="O27" s="155"/>
      <c r="P27" s="155"/>
      <c r="Q27" s="156"/>
      <c r="R27" s="156"/>
      <c r="S27" s="156"/>
      <c r="T27" s="156"/>
      <c r="U27" s="156"/>
      <c r="V27" s="156"/>
      <c r="W27" s="156"/>
    </row>
    <row r="28" ht="52.5" customHeight="1" outlineLevel="1" spans="1:23">
      <c r="A28" s="155" t="s">
        <v>506</v>
      </c>
      <c r="B28" s="155" t="s">
        <v>511</v>
      </c>
      <c r="C28" s="155" t="s">
        <v>510</v>
      </c>
      <c r="D28" s="155" t="s">
        <v>49</v>
      </c>
      <c r="E28" s="155" t="s">
        <v>101</v>
      </c>
      <c r="F28" s="155" t="s">
        <v>102</v>
      </c>
      <c r="G28" s="155" t="s">
        <v>339</v>
      </c>
      <c r="H28" s="155" t="s">
        <v>340</v>
      </c>
      <c r="I28" s="156">
        <v>10000</v>
      </c>
      <c r="J28" s="156">
        <v>10000</v>
      </c>
      <c r="K28" s="156">
        <v>10000</v>
      </c>
      <c r="L28" s="156"/>
      <c r="M28" s="156"/>
      <c r="N28" s="155"/>
      <c r="O28" s="155"/>
      <c r="P28" s="155"/>
      <c r="Q28" s="156"/>
      <c r="R28" s="156"/>
      <c r="S28" s="156"/>
      <c r="T28" s="156"/>
      <c r="U28" s="156"/>
      <c r="V28" s="156"/>
      <c r="W28" s="156"/>
    </row>
    <row r="29" ht="52.5" customHeight="1" outlineLevel="1" spans="1:23">
      <c r="A29" s="155" t="s">
        <v>506</v>
      </c>
      <c r="B29" s="155" t="s">
        <v>511</v>
      </c>
      <c r="C29" s="155" t="s">
        <v>510</v>
      </c>
      <c r="D29" s="155" t="s">
        <v>49</v>
      </c>
      <c r="E29" s="155" t="s">
        <v>101</v>
      </c>
      <c r="F29" s="155" t="s">
        <v>102</v>
      </c>
      <c r="G29" s="155" t="s">
        <v>389</v>
      </c>
      <c r="H29" s="155" t="s">
        <v>390</v>
      </c>
      <c r="I29" s="156">
        <v>20000</v>
      </c>
      <c r="J29" s="156">
        <v>20000</v>
      </c>
      <c r="K29" s="156">
        <v>20000</v>
      </c>
      <c r="L29" s="156"/>
      <c r="M29" s="156"/>
      <c r="N29" s="155"/>
      <c r="O29" s="155"/>
      <c r="P29" s="155"/>
      <c r="Q29" s="156"/>
      <c r="R29" s="156"/>
      <c r="S29" s="156"/>
      <c r="T29" s="156"/>
      <c r="U29" s="156"/>
      <c r="V29" s="156"/>
      <c r="W29" s="156"/>
    </row>
    <row r="30" ht="52.5" customHeight="1" spans="1:23">
      <c r="A30" s="155"/>
      <c r="B30" s="155"/>
      <c r="C30" s="155" t="s">
        <v>512</v>
      </c>
      <c r="D30" s="155"/>
      <c r="E30" s="155"/>
      <c r="F30" s="155"/>
      <c r="G30" s="155"/>
      <c r="H30" s="155"/>
      <c r="I30" s="156">
        <v>155810</v>
      </c>
      <c r="J30" s="156">
        <v>155810</v>
      </c>
      <c r="K30" s="156">
        <v>155810</v>
      </c>
      <c r="L30" s="156"/>
      <c r="M30" s="156"/>
      <c r="N30" s="155"/>
      <c r="O30" s="155"/>
      <c r="P30" s="155"/>
      <c r="Q30" s="156"/>
      <c r="R30" s="156"/>
      <c r="S30" s="156"/>
      <c r="T30" s="156"/>
      <c r="U30" s="156"/>
      <c r="V30" s="156"/>
      <c r="W30" s="156"/>
    </row>
    <row r="31" ht="52.5" customHeight="1" outlineLevel="1" spans="1:23">
      <c r="A31" s="155" t="s">
        <v>513</v>
      </c>
      <c r="B31" s="155" t="s">
        <v>514</v>
      </c>
      <c r="C31" s="155" t="s">
        <v>512</v>
      </c>
      <c r="D31" s="155" t="s">
        <v>49</v>
      </c>
      <c r="E31" s="155" t="s">
        <v>207</v>
      </c>
      <c r="F31" s="155" t="s">
        <v>208</v>
      </c>
      <c r="G31" s="155" t="s">
        <v>347</v>
      </c>
      <c r="H31" s="155" t="s">
        <v>348</v>
      </c>
      <c r="I31" s="156">
        <v>155810</v>
      </c>
      <c r="J31" s="156">
        <v>155810</v>
      </c>
      <c r="K31" s="156">
        <v>155810</v>
      </c>
      <c r="L31" s="156"/>
      <c r="M31" s="156"/>
      <c r="N31" s="155"/>
      <c r="O31" s="155"/>
      <c r="P31" s="155"/>
      <c r="Q31" s="156"/>
      <c r="R31" s="156"/>
      <c r="S31" s="156"/>
      <c r="T31" s="156"/>
      <c r="U31" s="156"/>
      <c r="V31" s="156"/>
      <c r="W31" s="156"/>
    </row>
    <row r="32" ht="52.5" customHeight="1" spans="1:23">
      <c r="A32" s="155"/>
      <c r="B32" s="155"/>
      <c r="C32" s="155" t="s">
        <v>515</v>
      </c>
      <c r="D32" s="155"/>
      <c r="E32" s="155"/>
      <c r="F32" s="155"/>
      <c r="G32" s="155"/>
      <c r="H32" s="155"/>
      <c r="I32" s="156">
        <v>30000</v>
      </c>
      <c r="J32" s="156">
        <v>30000</v>
      </c>
      <c r="K32" s="156">
        <v>30000</v>
      </c>
      <c r="L32" s="156"/>
      <c r="M32" s="156"/>
      <c r="N32" s="155"/>
      <c r="O32" s="155"/>
      <c r="P32" s="155"/>
      <c r="Q32" s="156"/>
      <c r="R32" s="156"/>
      <c r="S32" s="156"/>
      <c r="T32" s="156"/>
      <c r="U32" s="156"/>
      <c r="V32" s="156"/>
      <c r="W32" s="156"/>
    </row>
    <row r="33" ht="52.5" customHeight="1" outlineLevel="1" spans="1:23">
      <c r="A33" s="155" t="s">
        <v>506</v>
      </c>
      <c r="B33" s="155" t="s">
        <v>516</v>
      </c>
      <c r="C33" s="155" t="s">
        <v>515</v>
      </c>
      <c r="D33" s="155" t="s">
        <v>49</v>
      </c>
      <c r="E33" s="155" t="s">
        <v>185</v>
      </c>
      <c r="F33" s="155" t="s">
        <v>102</v>
      </c>
      <c r="G33" s="155" t="s">
        <v>343</v>
      </c>
      <c r="H33" s="155" t="s">
        <v>344</v>
      </c>
      <c r="I33" s="156">
        <v>5200</v>
      </c>
      <c r="J33" s="156">
        <v>5200</v>
      </c>
      <c r="K33" s="156">
        <v>5200</v>
      </c>
      <c r="L33" s="156"/>
      <c r="M33" s="156"/>
      <c r="N33" s="155"/>
      <c r="O33" s="155"/>
      <c r="P33" s="155"/>
      <c r="Q33" s="156"/>
      <c r="R33" s="156"/>
      <c r="S33" s="156"/>
      <c r="T33" s="156"/>
      <c r="U33" s="156"/>
      <c r="V33" s="156"/>
      <c r="W33" s="156"/>
    </row>
    <row r="34" ht="52.5" customHeight="1" outlineLevel="1" spans="1:23">
      <c r="A34" s="155" t="s">
        <v>506</v>
      </c>
      <c r="B34" s="155" t="s">
        <v>516</v>
      </c>
      <c r="C34" s="155" t="s">
        <v>515</v>
      </c>
      <c r="D34" s="155" t="s">
        <v>49</v>
      </c>
      <c r="E34" s="155" t="s">
        <v>185</v>
      </c>
      <c r="F34" s="155" t="s">
        <v>102</v>
      </c>
      <c r="G34" s="155" t="s">
        <v>391</v>
      </c>
      <c r="H34" s="155" t="s">
        <v>392</v>
      </c>
      <c r="I34" s="156">
        <v>4800</v>
      </c>
      <c r="J34" s="156">
        <v>4800</v>
      </c>
      <c r="K34" s="156">
        <v>4800</v>
      </c>
      <c r="L34" s="156"/>
      <c r="M34" s="156"/>
      <c r="N34" s="155"/>
      <c r="O34" s="155"/>
      <c r="P34" s="155"/>
      <c r="Q34" s="156"/>
      <c r="R34" s="156"/>
      <c r="S34" s="156"/>
      <c r="T34" s="156"/>
      <c r="U34" s="156"/>
      <c r="V34" s="156"/>
      <c r="W34" s="156"/>
    </row>
    <row r="35" ht="52.5" customHeight="1" outlineLevel="1" spans="1:23">
      <c r="A35" s="155" t="s">
        <v>506</v>
      </c>
      <c r="B35" s="155" t="s">
        <v>516</v>
      </c>
      <c r="C35" s="155" t="s">
        <v>515</v>
      </c>
      <c r="D35" s="155" t="s">
        <v>49</v>
      </c>
      <c r="E35" s="155" t="s">
        <v>185</v>
      </c>
      <c r="F35" s="155" t="s">
        <v>102</v>
      </c>
      <c r="G35" s="155" t="s">
        <v>339</v>
      </c>
      <c r="H35" s="155" t="s">
        <v>340</v>
      </c>
      <c r="I35" s="156">
        <v>20000</v>
      </c>
      <c r="J35" s="156">
        <v>20000</v>
      </c>
      <c r="K35" s="156">
        <v>20000</v>
      </c>
      <c r="L35" s="156"/>
      <c r="M35" s="156"/>
      <c r="N35" s="155"/>
      <c r="O35" s="155"/>
      <c r="P35" s="155"/>
      <c r="Q35" s="156"/>
      <c r="R35" s="156"/>
      <c r="S35" s="156"/>
      <c r="T35" s="156"/>
      <c r="U35" s="156"/>
      <c r="V35" s="156"/>
      <c r="W35" s="156"/>
    </row>
    <row r="36" ht="52.5" customHeight="1" spans="1:23">
      <c r="A36" s="155"/>
      <c r="B36" s="155"/>
      <c r="C36" s="155" t="s">
        <v>517</v>
      </c>
      <c r="D36" s="155"/>
      <c r="E36" s="155"/>
      <c r="F36" s="155"/>
      <c r="G36" s="155"/>
      <c r="H36" s="155"/>
      <c r="I36" s="156">
        <v>20000</v>
      </c>
      <c r="J36" s="156">
        <v>20000</v>
      </c>
      <c r="K36" s="156">
        <v>20000</v>
      </c>
      <c r="L36" s="156"/>
      <c r="M36" s="156"/>
      <c r="N36" s="155"/>
      <c r="O36" s="155"/>
      <c r="P36" s="155"/>
      <c r="Q36" s="156"/>
      <c r="R36" s="156"/>
      <c r="S36" s="156"/>
      <c r="T36" s="156"/>
      <c r="U36" s="156"/>
      <c r="V36" s="156"/>
      <c r="W36" s="156"/>
    </row>
    <row r="37" ht="52.5" customHeight="1" outlineLevel="1" spans="1:23">
      <c r="A37" s="155" t="s">
        <v>513</v>
      </c>
      <c r="B37" s="155" t="s">
        <v>518</v>
      </c>
      <c r="C37" s="155" t="s">
        <v>517</v>
      </c>
      <c r="D37" s="155" t="s">
        <v>49</v>
      </c>
      <c r="E37" s="155" t="s">
        <v>189</v>
      </c>
      <c r="F37" s="155" t="s">
        <v>190</v>
      </c>
      <c r="G37" s="155" t="s">
        <v>343</v>
      </c>
      <c r="H37" s="155" t="s">
        <v>344</v>
      </c>
      <c r="I37" s="156">
        <v>2000</v>
      </c>
      <c r="J37" s="156">
        <v>2000</v>
      </c>
      <c r="K37" s="156">
        <v>2000</v>
      </c>
      <c r="L37" s="156"/>
      <c r="M37" s="156"/>
      <c r="N37" s="155"/>
      <c r="O37" s="155"/>
      <c r="P37" s="155"/>
      <c r="Q37" s="156"/>
      <c r="R37" s="156"/>
      <c r="S37" s="156"/>
      <c r="T37" s="156"/>
      <c r="U37" s="156"/>
      <c r="V37" s="156"/>
      <c r="W37" s="156"/>
    </row>
    <row r="38" ht="52.5" customHeight="1" outlineLevel="1" spans="1:23">
      <c r="A38" s="155" t="s">
        <v>513</v>
      </c>
      <c r="B38" s="155" t="s">
        <v>518</v>
      </c>
      <c r="C38" s="155" t="s">
        <v>517</v>
      </c>
      <c r="D38" s="155" t="s">
        <v>49</v>
      </c>
      <c r="E38" s="155" t="s">
        <v>189</v>
      </c>
      <c r="F38" s="155" t="s">
        <v>190</v>
      </c>
      <c r="G38" s="155" t="s">
        <v>432</v>
      </c>
      <c r="H38" s="155" t="s">
        <v>433</v>
      </c>
      <c r="I38" s="156">
        <v>8000</v>
      </c>
      <c r="J38" s="156">
        <v>8000</v>
      </c>
      <c r="K38" s="156">
        <v>8000</v>
      </c>
      <c r="L38" s="156"/>
      <c r="M38" s="156"/>
      <c r="N38" s="155"/>
      <c r="O38" s="155"/>
      <c r="P38" s="155"/>
      <c r="Q38" s="156"/>
      <c r="R38" s="156"/>
      <c r="S38" s="156"/>
      <c r="T38" s="156"/>
      <c r="U38" s="156"/>
      <c r="V38" s="156"/>
      <c r="W38" s="156"/>
    </row>
    <row r="39" ht="52.5" customHeight="1" outlineLevel="1" spans="1:23">
      <c r="A39" s="155" t="s">
        <v>513</v>
      </c>
      <c r="B39" s="155" t="s">
        <v>518</v>
      </c>
      <c r="C39" s="155" t="s">
        <v>517</v>
      </c>
      <c r="D39" s="155" t="s">
        <v>49</v>
      </c>
      <c r="E39" s="155" t="s">
        <v>189</v>
      </c>
      <c r="F39" s="155" t="s">
        <v>190</v>
      </c>
      <c r="G39" s="155" t="s">
        <v>339</v>
      </c>
      <c r="H39" s="155" t="s">
        <v>340</v>
      </c>
      <c r="I39" s="156">
        <v>2000</v>
      </c>
      <c r="J39" s="156">
        <v>2000</v>
      </c>
      <c r="K39" s="156">
        <v>2000</v>
      </c>
      <c r="L39" s="156"/>
      <c r="M39" s="156"/>
      <c r="N39" s="155"/>
      <c r="O39" s="155"/>
      <c r="P39" s="155"/>
      <c r="Q39" s="156"/>
      <c r="R39" s="156"/>
      <c r="S39" s="156"/>
      <c r="T39" s="156"/>
      <c r="U39" s="156"/>
      <c r="V39" s="156"/>
      <c r="W39" s="156"/>
    </row>
    <row r="40" ht="52.5" customHeight="1" outlineLevel="1" spans="1:23">
      <c r="A40" s="155" t="s">
        <v>513</v>
      </c>
      <c r="B40" s="155" t="s">
        <v>518</v>
      </c>
      <c r="C40" s="155" t="s">
        <v>517</v>
      </c>
      <c r="D40" s="155" t="s">
        <v>49</v>
      </c>
      <c r="E40" s="155" t="s">
        <v>189</v>
      </c>
      <c r="F40" s="155" t="s">
        <v>190</v>
      </c>
      <c r="G40" s="155" t="s">
        <v>318</v>
      </c>
      <c r="H40" s="155" t="s">
        <v>319</v>
      </c>
      <c r="I40" s="156">
        <v>8000</v>
      </c>
      <c r="J40" s="156">
        <v>8000</v>
      </c>
      <c r="K40" s="156">
        <v>8000</v>
      </c>
      <c r="L40" s="156"/>
      <c r="M40" s="156"/>
      <c r="N40" s="155"/>
      <c r="O40" s="155"/>
      <c r="P40" s="155"/>
      <c r="Q40" s="156"/>
      <c r="R40" s="156"/>
      <c r="S40" s="156"/>
      <c r="T40" s="156"/>
      <c r="U40" s="156"/>
      <c r="V40" s="156"/>
      <c r="W40" s="156"/>
    </row>
    <row r="41" ht="52.5" customHeight="1" spans="1:23">
      <c r="A41" s="155"/>
      <c r="B41" s="155"/>
      <c r="C41" s="155" t="s">
        <v>519</v>
      </c>
      <c r="D41" s="155"/>
      <c r="E41" s="155"/>
      <c r="F41" s="155"/>
      <c r="G41" s="155"/>
      <c r="H41" s="155"/>
      <c r="I41" s="156">
        <v>69500</v>
      </c>
      <c r="J41" s="156">
        <v>69500</v>
      </c>
      <c r="K41" s="156">
        <v>69500</v>
      </c>
      <c r="L41" s="156"/>
      <c r="M41" s="156"/>
      <c r="N41" s="155"/>
      <c r="O41" s="155"/>
      <c r="P41" s="155"/>
      <c r="Q41" s="156"/>
      <c r="R41" s="156"/>
      <c r="S41" s="156"/>
      <c r="T41" s="156"/>
      <c r="U41" s="156"/>
      <c r="V41" s="156"/>
      <c r="W41" s="156"/>
    </row>
    <row r="42" ht="52.5" customHeight="1" outlineLevel="1" spans="1:23">
      <c r="A42" s="155" t="s">
        <v>506</v>
      </c>
      <c r="B42" s="155" t="s">
        <v>520</v>
      </c>
      <c r="C42" s="155" t="s">
        <v>519</v>
      </c>
      <c r="D42" s="155" t="s">
        <v>49</v>
      </c>
      <c r="E42" s="155" t="s">
        <v>93</v>
      </c>
      <c r="F42" s="155" t="s">
        <v>94</v>
      </c>
      <c r="G42" s="155" t="s">
        <v>343</v>
      </c>
      <c r="H42" s="155" t="s">
        <v>344</v>
      </c>
      <c r="I42" s="156">
        <v>12000</v>
      </c>
      <c r="J42" s="156">
        <v>12000</v>
      </c>
      <c r="K42" s="156">
        <v>12000</v>
      </c>
      <c r="L42" s="156"/>
      <c r="M42" s="156"/>
      <c r="N42" s="155"/>
      <c r="O42" s="155"/>
      <c r="P42" s="155"/>
      <c r="Q42" s="156"/>
      <c r="R42" s="156"/>
      <c r="S42" s="156"/>
      <c r="T42" s="156"/>
      <c r="U42" s="156"/>
      <c r="V42" s="156"/>
      <c r="W42" s="156"/>
    </row>
    <row r="43" ht="52.5" customHeight="1" outlineLevel="1" spans="1:23">
      <c r="A43" s="155" t="s">
        <v>506</v>
      </c>
      <c r="B43" s="155" t="s">
        <v>520</v>
      </c>
      <c r="C43" s="155" t="s">
        <v>519</v>
      </c>
      <c r="D43" s="155" t="s">
        <v>49</v>
      </c>
      <c r="E43" s="155" t="s">
        <v>93</v>
      </c>
      <c r="F43" s="155" t="s">
        <v>94</v>
      </c>
      <c r="G43" s="155" t="s">
        <v>357</v>
      </c>
      <c r="H43" s="155" t="s">
        <v>358</v>
      </c>
      <c r="I43" s="156">
        <v>21500</v>
      </c>
      <c r="J43" s="156">
        <v>21500</v>
      </c>
      <c r="K43" s="156">
        <v>21500</v>
      </c>
      <c r="L43" s="156"/>
      <c r="M43" s="156"/>
      <c r="N43" s="155"/>
      <c r="O43" s="155"/>
      <c r="P43" s="155"/>
      <c r="Q43" s="156"/>
      <c r="R43" s="156"/>
      <c r="S43" s="156"/>
      <c r="T43" s="156"/>
      <c r="U43" s="156"/>
      <c r="V43" s="156"/>
      <c r="W43" s="156"/>
    </row>
    <row r="44" ht="52.5" customHeight="1" outlineLevel="1" spans="1:23">
      <c r="A44" s="155" t="s">
        <v>506</v>
      </c>
      <c r="B44" s="155" t="s">
        <v>520</v>
      </c>
      <c r="C44" s="155" t="s">
        <v>519</v>
      </c>
      <c r="D44" s="155" t="s">
        <v>49</v>
      </c>
      <c r="E44" s="155" t="s">
        <v>93</v>
      </c>
      <c r="F44" s="155" t="s">
        <v>94</v>
      </c>
      <c r="G44" s="155" t="s">
        <v>391</v>
      </c>
      <c r="H44" s="155" t="s">
        <v>392</v>
      </c>
      <c r="I44" s="156">
        <v>5000</v>
      </c>
      <c r="J44" s="156">
        <v>5000</v>
      </c>
      <c r="K44" s="156">
        <v>5000</v>
      </c>
      <c r="L44" s="156"/>
      <c r="M44" s="156"/>
      <c r="N44" s="155"/>
      <c r="O44" s="155"/>
      <c r="P44" s="155"/>
      <c r="Q44" s="156"/>
      <c r="R44" s="156"/>
      <c r="S44" s="156"/>
      <c r="T44" s="156"/>
      <c r="U44" s="156"/>
      <c r="V44" s="156"/>
      <c r="W44" s="156"/>
    </row>
    <row r="45" ht="52.5" customHeight="1" outlineLevel="1" spans="1:23">
      <c r="A45" s="155" t="s">
        <v>506</v>
      </c>
      <c r="B45" s="155" t="s">
        <v>520</v>
      </c>
      <c r="C45" s="155" t="s">
        <v>519</v>
      </c>
      <c r="D45" s="155" t="s">
        <v>49</v>
      </c>
      <c r="E45" s="155" t="s">
        <v>93</v>
      </c>
      <c r="F45" s="155" t="s">
        <v>94</v>
      </c>
      <c r="G45" s="155" t="s">
        <v>339</v>
      </c>
      <c r="H45" s="155" t="s">
        <v>340</v>
      </c>
      <c r="I45" s="156">
        <v>9000</v>
      </c>
      <c r="J45" s="156">
        <v>9000</v>
      </c>
      <c r="K45" s="156">
        <v>9000</v>
      </c>
      <c r="L45" s="156"/>
      <c r="M45" s="156"/>
      <c r="N45" s="155"/>
      <c r="O45" s="155"/>
      <c r="P45" s="155"/>
      <c r="Q45" s="156"/>
      <c r="R45" s="156"/>
      <c r="S45" s="156"/>
      <c r="T45" s="156"/>
      <c r="U45" s="156"/>
      <c r="V45" s="156"/>
      <c r="W45" s="156"/>
    </row>
    <row r="46" ht="52.5" customHeight="1" outlineLevel="1" spans="1:23">
      <c r="A46" s="155" t="s">
        <v>506</v>
      </c>
      <c r="B46" s="155" t="s">
        <v>520</v>
      </c>
      <c r="C46" s="155" t="s">
        <v>519</v>
      </c>
      <c r="D46" s="155" t="s">
        <v>49</v>
      </c>
      <c r="E46" s="155" t="s">
        <v>93</v>
      </c>
      <c r="F46" s="155" t="s">
        <v>94</v>
      </c>
      <c r="G46" s="155" t="s">
        <v>325</v>
      </c>
      <c r="H46" s="155" t="s">
        <v>326</v>
      </c>
      <c r="I46" s="156">
        <v>3000</v>
      </c>
      <c r="J46" s="156">
        <v>3000</v>
      </c>
      <c r="K46" s="156">
        <v>3000</v>
      </c>
      <c r="L46" s="156"/>
      <c r="M46" s="156"/>
      <c r="N46" s="155"/>
      <c r="O46" s="155"/>
      <c r="P46" s="155"/>
      <c r="Q46" s="156"/>
      <c r="R46" s="156"/>
      <c r="S46" s="156"/>
      <c r="T46" s="156"/>
      <c r="U46" s="156"/>
      <c r="V46" s="156"/>
      <c r="W46" s="156"/>
    </row>
    <row r="47" ht="52.5" customHeight="1" outlineLevel="1" spans="1:23">
      <c r="A47" s="155" t="s">
        <v>506</v>
      </c>
      <c r="B47" s="155" t="s">
        <v>520</v>
      </c>
      <c r="C47" s="155" t="s">
        <v>519</v>
      </c>
      <c r="D47" s="155" t="s">
        <v>49</v>
      </c>
      <c r="E47" s="155" t="s">
        <v>93</v>
      </c>
      <c r="F47" s="155" t="s">
        <v>94</v>
      </c>
      <c r="G47" s="155" t="s">
        <v>389</v>
      </c>
      <c r="H47" s="155" t="s">
        <v>390</v>
      </c>
      <c r="I47" s="156">
        <v>15000</v>
      </c>
      <c r="J47" s="156">
        <v>15000</v>
      </c>
      <c r="K47" s="156">
        <v>15000</v>
      </c>
      <c r="L47" s="156"/>
      <c r="M47" s="156"/>
      <c r="N47" s="155"/>
      <c r="O47" s="155"/>
      <c r="P47" s="155"/>
      <c r="Q47" s="156"/>
      <c r="R47" s="156"/>
      <c r="S47" s="156"/>
      <c r="T47" s="156"/>
      <c r="U47" s="156"/>
      <c r="V47" s="156"/>
      <c r="W47" s="156"/>
    </row>
    <row r="48" ht="52.5" customHeight="1" outlineLevel="1" spans="1:23">
      <c r="A48" s="155" t="s">
        <v>506</v>
      </c>
      <c r="B48" s="155" t="s">
        <v>520</v>
      </c>
      <c r="C48" s="155" t="s">
        <v>519</v>
      </c>
      <c r="D48" s="155" t="s">
        <v>49</v>
      </c>
      <c r="E48" s="155" t="s">
        <v>93</v>
      </c>
      <c r="F48" s="155" t="s">
        <v>94</v>
      </c>
      <c r="G48" s="155" t="s">
        <v>365</v>
      </c>
      <c r="H48" s="155" t="s">
        <v>366</v>
      </c>
      <c r="I48" s="156">
        <v>4000</v>
      </c>
      <c r="J48" s="156">
        <v>4000</v>
      </c>
      <c r="K48" s="156">
        <v>4000</v>
      </c>
      <c r="L48" s="156"/>
      <c r="M48" s="156"/>
      <c r="N48" s="155"/>
      <c r="O48" s="155"/>
      <c r="P48" s="155"/>
      <c r="Q48" s="156"/>
      <c r="R48" s="156"/>
      <c r="S48" s="156"/>
      <c r="T48" s="156"/>
      <c r="U48" s="156"/>
      <c r="V48" s="156"/>
      <c r="W48" s="156"/>
    </row>
    <row r="49" ht="52.5" customHeight="1" spans="1:23">
      <c r="A49" s="155"/>
      <c r="B49" s="155"/>
      <c r="C49" s="155" t="s">
        <v>521</v>
      </c>
      <c r="D49" s="155"/>
      <c r="E49" s="155"/>
      <c r="F49" s="155"/>
      <c r="G49" s="155"/>
      <c r="H49" s="155"/>
      <c r="I49" s="156">
        <v>50000</v>
      </c>
      <c r="J49" s="156">
        <v>50000</v>
      </c>
      <c r="K49" s="156">
        <v>50000</v>
      </c>
      <c r="L49" s="156"/>
      <c r="M49" s="156"/>
      <c r="N49" s="155"/>
      <c r="O49" s="155"/>
      <c r="P49" s="155"/>
      <c r="Q49" s="156"/>
      <c r="R49" s="156"/>
      <c r="S49" s="156"/>
      <c r="T49" s="156"/>
      <c r="U49" s="156"/>
      <c r="V49" s="156"/>
      <c r="W49" s="156"/>
    </row>
    <row r="50" ht="52.5" customHeight="1" outlineLevel="1" spans="1:23">
      <c r="A50" s="155" t="s">
        <v>506</v>
      </c>
      <c r="B50" s="155" t="s">
        <v>522</v>
      </c>
      <c r="C50" s="155" t="s">
        <v>521</v>
      </c>
      <c r="D50" s="155" t="s">
        <v>49</v>
      </c>
      <c r="E50" s="155" t="s">
        <v>93</v>
      </c>
      <c r="F50" s="155" t="s">
        <v>94</v>
      </c>
      <c r="G50" s="155" t="s">
        <v>343</v>
      </c>
      <c r="H50" s="155" t="s">
        <v>344</v>
      </c>
      <c r="I50" s="156">
        <v>2000</v>
      </c>
      <c r="J50" s="156">
        <v>2000</v>
      </c>
      <c r="K50" s="156">
        <v>2000</v>
      </c>
      <c r="L50" s="156"/>
      <c r="M50" s="156"/>
      <c r="N50" s="155"/>
      <c r="O50" s="155"/>
      <c r="P50" s="155"/>
      <c r="Q50" s="156"/>
      <c r="R50" s="156"/>
      <c r="S50" s="156"/>
      <c r="T50" s="156"/>
      <c r="U50" s="156"/>
      <c r="V50" s="156"/>
      <c r="W50" s="156"/>
    </row>
    <row r="51" ht="52.5" customHeight="1" outlineLevel="1" spans="1:23">
      <c r="A51" s="155" t="s">
        <v>506</v>
      </c>
      <c r="B51" s="155" t="s">
        <v>522</v>
      </c>
      <c r="C51" s="155" t="s">
        <v>521</v>
      </c>
      <c r="D51" s="155" t="s">
        <v>49</v>
      </c>
      <c r="E51" s="155" t="s">
        <v>93</v>
      </c>
      <c r="F51" s="155" t="s">
        <v>94</v>
      </c>
      <c r="G51" s="155" t="s">
        <v>353</v>
      </c>
      <c r="H51" s="155" t="s">
        <v>354</v>
      </c>
      <c r="I51" s="156">
        <v>4000</v>
      </c>
      <c r="J51" s="156">
        <v>4000</v>
      </c>
      <c r="K51" s="156">
        <v>4000</v>
      </c>
      <c r="L51" s="156"/>
      <c r="M51" s="156"/>
      <c r="N51" s="155"/>
      <c r="O51" s="155"/>
      <c r="P51" s="155"/>
      <c r="Q51" s="156"/>
      <c r="R51" s="156"/>
      <c r="S51" s="156"/>
      <c r="T51" s="156"/>
      <c r="U51" s="156"/>
      <c r="V51" s="156"/>
      <c r="W51" s="156"/>
    </row>
    <row r="52" ht="52.5" customHeight="1" outlineLevel="1" spans="1:23">
      <c r="A52" s="155" t="s">
        <v>506</v>
      </c>
      <c r="B52" s="155" t="s">
        <v>522</v>
      </c>
      <c r="C52" s="155" t="s">
        <v>521</v>
      </c>
      <c r="D52" s="155" t="s">
        <v>49</v>
      </c>
      <c r="E52" s="155" t="s">
        <v>93</v>
      </c>
      <c r="F52" s="155" t="s">
        <v>94</v>
      </c>
      <c r="G52" s="155" t="s">
        <v>339</v>
      </c>
      <c r="H52" s="155" t="s">
        <v>340</v>
      </c>
      <c r="I52" s="156">
        <v>30000</v>
      </c>
      <c r="J52" s="156">
        <v>30000</v>
      </c>
      <c r="K52" s="156">
        <v>30000</v>
      </c>
      <c r="L52" s="156"/>
      <c r="M52" s="156"/>
      <c r="N52" s="155"/>
      <c r="O52" s="155"/>
      <c r="P52" s="155"/>
      <c r="Q52" s="156"/>
      <c r="R52" s="156"/>
      <c r="S52" s="156"/>
      <c r="T52" s="156"/>
      <c r="U52" s="156"/>
      <c r="V52" s="156"/>
      <c r="W52" s="156"/>
    </row>
    <row r="53" ht="52.5" customHeight="1" outlineLevel="1" spans="1:23">
      <c r="A53" s="155" t="s">
        <v>506</v>
      </c>
      <c r="B53" s="155" t="s">
        <v>522</v>
      </c>
      <c r="C53" s="155" t="s">
        <v>521</v>
      </c>
      <c r="D53" s="155" t="s">
        <v>49</v>
      </c>
      <c r="E53" s="155" t="s">
        <v>93</v>
      </c>
      <c r="F53" s="155" t="s">
        <v>94</v>
      </c>
      <c r="G53" s="155" t="s">
        <v>389</v>
      </c>
      <c r="H53" s="155" t="s">
        <v>390</v>
      </c>
      <c r="I53" s="156">
        <v>3000</v>
      </c>
      <c r="J53" s="156">
        <v>3000</v>
      </c>
      <c r="K53" s="156">
        <v>3000</v>
      </c>
      <c r="L53" s="156"/>
      <c r="M53" s="156"/>
      <c r="N53" s="155"/>
      <c r="O53" s="155"/>
      <c r="P53" s="155"/>
      <c r="Q53" s="156"/>
      <c r="R53" s="156"/>
      <c r="S53" s="156"/>
      <c r="T53" s="156"/>
      <c r="U53" s="156"/>
      <c r="V53" s="156"/>
      <c r="W53" s="156"/>
    </row>
    <row r="54" ht="52.5" customHeight="1" outlineLevel="1" spans="1:23">
      <c r="A54" s="155" t="s">
        <v>506</v>
      </c>
      <c r="B54" s="155" t="s">
        <v>522</v>
      </c>
      <c r="C54" s="155" t="s">
        <v>521</v>
      </c>
      <c r="D54" s="155" t="s">
        <v>49</v>
      </c>
      <c r="E54" s="155" t="s">
        <v>93</v>
      </c>
      <c r="F54" s="155" t="s">
        <v>94</v>
      </c>
      <c r="G54" s="155" t="s">
        <v>365</v>
      </c>
      <c r="H54" s="155" t="s">
        <v>366</v>
      </c>
      <c r="I54" s="156">
        <v>11000</v>
      </c>
      <c r="J54" s="156">
        <v>11000</v>
      </c>
      <c r="K54" s="156">
        <v>11000</v>
      </c>
      <c r="L54" s="156"/>
      <c r="M54" s="156"/>
      <c r="N54" s="155"/>
      <c r="O54" s="155"/>
      <c r="P54" s="155"/>
      <c r="Q54" s="156"/>
      <c r="R54" s="156"/>
      <c r="S54" s="156"/>
      <c r="T54" s="156"/>
      <c r="U54" s="156"/>
      <c r="V54" s="156"/>
      <c r="W54" s="156"/>
    </row>
    <row r="55" ht="52.5" customHeight="1" spans="1:23">
      <c r="A55" s="155"/>
      <c r="B55" s="155"/>
      <c r="C55" s="155" t="s">
        <v>523</v>
      </c>
      <c r="D55" s="155"/>
      <c r="E55" s="155"/>
      <c r="F55" s="155"/>
      <c r="G55" s="155"/>
      <c r="H55" s="155"/>
      <c r="I55" s="156">
        <v>93200</v>
      </c>
      <c r="J55" s="156">
        <v>93200</v>
      </c>
      <c r="K55" s="156">
        <v>93200</v>
      </c>
      <c r="L55" s="156"/>
      <c r="M55" s="156"/>
      <c r="N55" s="155"/>
      <c r="O55" s="155"/>
      <c r="P55" s="155"/>
      <c r="Q55" s="156"/>
      <c r="R55" s="156"/>
      <c r="S55" s="156"/>
      <c r="T55" s="156"/>
      <c r="U55" s="156"/>
      <c r="V55" s="156"/>
      <c r="W55" s="156"/>
    </row>
    <row r="56" ht="52.5" customHeight="1" outlineLevel="1" spans="1:23">
      <c r="A56" s="155" t="s">
        <v>503</v>
      </c>
      <c r="B56" s="155" t="s">
        <v>524</v>
      </c>
      <c r="C56" s="155" t="s">
        <v>523</v>
      </c>
      <c r="D56" s="155" t="s">
        <v>49</v>
      </c>
      <c r="E56" s="155" t="s">
        <v>159</v>
      </c>
      <c r="F56" s="155" t="s">
        <v>160</v>
      </c>
      <c r="G56" s="155" t="s">
        <v>343</v>
      </c>
      <c r="H56" s="155" t="s">
        <v>344</v>
      </c>
      <c r="I56" s="156">
        <v>15000</v>
      </c>
      <c r="J56" s="156">
        <v>15000</v>
      </c>
      <c r="K56" s="156">
        <v>15000</v>
      </c>
      <c r="L56" s="156"/>
      <c r="M56" s="156"/>
      <c r="N56" s="155"/>
      <c r="O56" s="155"/>
      <c r="P56" s="155"/>
      <c r="Q56" s="156"/>
      <c r="R56" s="156"/>
      <c r="S56" s="156"/>
      <c r="T56" s="156"/>
      <c r="U56" s="156"/>
      <c r="V56" s="156"/>
      <c r="W56" s="156"/>
    </row>
    <row r="57" ht="52.5" customHeight="1" outlineLevel="1" spans="1:23">
      <c r="A57" s="155" t="s">
        <v>503</v>
      </c>
      <c r="B57" s="155" t="s">
        <v>524</v>
      </c>
      <c r="C57" s="155" t="s">
        <v>523</v>
      </c>
      <c r="D57" s="155" t="s">
        <v>49</v>
      </c>
      <c r="E57" s="155" t="s">
        <v>159</v>
      </c>
      <c r="F57" s="155" t="s">
        <v>160</v>
      </c>
      <c r="G57" s="155" t="s">
        <v>343</v>
      </c>
      <c r="H57" s="155" t="s">
        <v>344</v>
      </c>
      <c r="I57" s="156">
        <v>3000</v>
      </c>
      <c r="J57" s="156">
        <v>3000</v>
      </c>
      <c r="K57" s="156">
        <v>3000</v>
      </c>
      <c r="L57" s="156"/>
      <c r="M57" s="156"/>
      <c r="N57" s="155"/>
      <c r="O57" s="155"/>
      <c r="P57" s="155"/>
      <c r="Q57" s="156"/>
      <c r="R57" s="156"/>
      <c r="S57" s="156"/>
      <c r="T57" s="156"/>
      <c r="U57" s="156"/>
      <c r="V57" s="156"/>
      <c r="W57" s="156"/>
    </row>
    <row r="58" ht="52.5" customHeight="1" outlineLevel="1" spans="1:23">
      <c r="A58" s="155" t="s">
        <v>503</v>
      </c>
      <c r="B58" s="155" t="s">
        <v>524</v>
      </c>
      <c r="C58" s="155" t="s">
        <v>523</v>
      </c>
      <c r="D58" s="155" t="s">
        <v>49</v>
      </c>
      <c r="E58" s="155" t="s">
        <v>159</v>
      </c>
      <c r="F58" s="155" t="s">
        <v>160</v>
      </c>
      <c r="G58" s="155" t="s">
        <v>355</v>
      </c>
      <c r="H58" s="155" t="s">
        <v>356</v>
      </c>
      <c r="I58" s="156">
        <v>5000</v>
      </c>
      <c r="J58" s="156">
        <v>5000</v>
      </c>
      <c r="K58" s="156">
        <v>5000</v>
      </c>
      <c r="L58" s="156"/>
      <c r="M58" s="156"/>
      <c r="N58" s="155"/>
      <c r="O58" s="155"/>
      <c r="P58" s="155"/>
      <c r="Q58" s="156"/>
      <c r="R58" s="156"/>
      <c r="S58" s="156"/>
      <c r="T58" s="156"/>
      <c r="U58" s="156"/>
      <c r="V58" s="156"/>
      <c r="W58" s="156"/>
    </row>
    <row r="59" ht="52.5" customHeight="1" outlineLevel="1" spans="1:23">
      <c r="A59" s="155" t="s">
        <v>503</v>
      </c>
      <c r="B59" s="155" t="s">
        <v>524</v>
      </c>
      <c r="C59" s="155" t="s">
        <v>523</v>
      </c>
      <c r="D59" s="155" t="s">
        <v>49</v>
      </c>
      <c r="E59" s="155" t="s">
        <v>159</v>
      </c>
      <c r="F59" s="155" t="s">
        <v>160</v>
      </c>
      <c r="G59" s="155" t="s">
        <v>339</v>
      </c>
      <c r="H59" s="155" t="s">
        <v>340</v>
      </c>
      <c r="I59" s="156">
        <v>5000</v>
      </c>
      <c r="J59" s="156">
        <v>5000</v>
      </c>
      <c r="K59" s="156">
        <v>5000</v>
      </c>
      <c r="L59" s="156"/>
      <c r="M59" s="156"/>
      <c r="N59" s="155"/>
      <c r="O59" s="155"/>
      <c r="P59" s="155"/>
      <c r="Q59" s="156"/>
      <c r="R59" s="156"/>
      <c r="S59" s="156"/>
      <c r="T59" s="156"/>
      <c r="U59" s="156"/>
      <c r="V59" s="156"/>
      <c r="W59" s="156"/>
    </row>
    <row r="60" ht="52.5" customHeight="1" outlineLevel="1" spans="1:23">
      <c r="A60" s="155" t="s">
        <v>503</v>
      </c>
      <c r="B60" s="155" t="s">
        <v>524</v>
      </c>
      <c r="C60" s="155" t="s">
        <v>523</v>
      </c>
      <c r="D60" s="155" t="s">
        <v>49</v>
      </c>
      <c r="E60" s="155" t="s">
        <v>159</v>
      </c>
      <c r="F60" s="155" t="s">
        <v>160</v>
      </c>
      <c r="G60" s="155" t="s">
        <v>339</v>
      </c>
      <c r="H60" s="155" t="s">
        <v>340</v>
      </c>
      <c r="I60" s="156">
        <v>2000</v>
      </c>
      <c r="J60" s="156">
        <v>2000</v>
      </c>
      <c r="K60" s="156">
        <v>2000</v>
      </c>
      <c r="L60" s="156"/>
      <c r="M60" s="156"/>
      <c r="N60" s="155"/>
      <c r="O60" s="155"/>
      <c r="P60" s="155"/>
      <c r="Q60" s="156"/>
      <c r="R60" s="156"/>
      <c r="S60" s="156"/>
      <c r="T60" s="156"/>
      <c r="U60" s="156"/>
      <c r="V60" s="156"/>
      <c r="W60" s="156"/>
    </row>
    <row r="61" ht="52.5" customHeight="1" outlineLevel="1" spans="1:23">
      <c r="A61" s="155" t="s">
        <v>503</v>
      </c>
      <c r="B61" s="155" t="s">
        <v>524</v>
      </c>
      <c r="C61" s="155" t="s">
        <v>523</v>
      </c>
      <c r="D61" s="155" t="s">
        <v>49</v>
      </c>
      <c r="E61" s="155" t="s">
        <v>159</v>
      </c>
      <c r="F61" s="155" t="s">
        <v>160</v>
      </c>
      <c r="G61" s="155" t="s">
        <v>389</v>
      </c>
      <c r="H61" s="155" t="s">
        <v>390</v>
      </c>
      <c r="I61" s="156">
        <v>5000</v>
      </c>
      <c r="J61" s="156">
        <v>5000</v>
      </c>
      <c r="K61" s="156">
        <v>5000</v>
      </c>
      <c r="L61" s="156"/>
      <c r="M61" s="156"/>
      <c r="N61" s="155"/>
      <c r="O61" s="155"/>
      <c r="P61" s="155"/>
      <c r="Q61" s="156"/>
      <c r="R61" s="156"/>
      <c r="S61" s="156"/>
      <c r="T61" s="156"/>
      <c r="U61" s="156"/>
      <c r="V61" s="156"/>
      <c r="W61" s="156"/>
    </row>
    <row r="62" ht="52.5" customHeight="1" outlineLevel="1" spans="1:23">
      <c r="A62" s="155" t="s">
        <v>503</v>
      </c>
      <c r="B62" s="155" t="s">
        <v>524</v>
      </c>
      <c r="C62" s="155" t="s">
        <v>523</v>
      </c>
      <c r="D62" s="155" t="s">
        <v>49</v>
      </c>
      <c r="E62" s="155" t="s">
        <v>159</v>
      </c>
      <c r="F62" s="155" t="s">
        <v>160</v>
      </c>
      <c r="G62" s="155" t="s">
        <v>365</v>
      </c>
      <c r="H62" s="155" t="s">
        <v>366</v>
      </c>
      <c r="I62" s="156">
        <v>58200</v>
      </c>
      <c r="J62" s="156">
        <v>58200</v>
      </c>
      <c r="K62" s="156">
        <v>58200</v>
      </c>
      <c r="L62" s="156"/>
      <c r="M62" s="156"/>
      <c r="N62" s="155"/>
      <c r="O62" s="155"/>
      <c r="P62" s="155"/>
      <c r="Q62" s="156"/>
      <c r="R62" s="156"/>
      <c r="S62" s="156"/>
      <c r="T62" s="156"/>
      <c r="U62" s="156"/>
      <c r="V62" s="156"/>
      <c r="W62" s="156"/>
    </row>
    <row r="63" ht="52.5" customHeight="1" spans="1:23">
      <c r="A63" s="155"/>
      <c r="B63" s="155"/>
      <c r="C63" s="155" t="s">
        <v>525</v>
      </c>
      <c r="D63" s="155"/>
      <c r="E63" s="155"/>
      <c r="F63" s="155"/>
      <c r="G63" s="155"/>
      <c r="H63" s="155"/>
      <c r="I63" s="156">
        <v>131400</v>
      </c>
      <c r="J63" s="156">
        <v>131400</v>
      </c>
      <c r="K63" s="156">
        <v>131400</v>
      </c>
      <c r="L63" s="156"/>
      <c r="M63" s="156"/>
      <c r="N63" s="155"/>
      <c r="O63" s="155"/>
      <c r="P63" s="155"/>
      <c r="Q63" s="156"/>
      <c r="R63" s="156"/>
      <c r="S63" s="156"/>
      <c r="T63" s="156"/>
      <c r="U63" s="156"/>
      <c r="V63" s="156"/>
      <c r="W63" s="156"/>
    </row>
    <row r="64" ht="52.5" customHeight="1" outlineLevel="1" spans="1:23">
      <c r="A64" s="155" t="s">
        <v>506</v>
      </c>
      <c r="B64" s="155" t="s">
        <v>526</v>
      </c>
      <c r="C64" s="155" t="s">
        <v>525</v>
      </c>
      <c r="D64" s="155" t="s">
        <v>49</v>
      </c>
      <c r="E64" s="155" t="s">
        <v>116</v>
      </c>
      <c r="F64" s="155" t="s">
        <v>117</v>
      </c>
      <c r="G64" s="155" t="s">
        <v>343</v>
      </c>
      <c r="H64" s="155" t="s">
        <v>344</v>
      </c>
      <c r="I64" s="156">
        <v>11400</v>
      </c>
      <c r="J64" s="156">
        <v>11400</v>
      </c>
      <c r="K64" s="156">
        <v>11400</v>
      </c>
      <c r="L64" s="156"/>
      <c r="M64" s="156"/>
      <c r="N64" s="155"/>
      <c r="O64" s="155"/>
      <c r="P64" s="155"/>
      <c r="Q64" s="156"/>
      <c r="R64" s="156"/>
      <c r="S64" s="156"/>
      <c r="T64" s="156"/>
      <c r="U64" s="156"/>
      <c r="V64" s="156"/>
      <c r="W64" s="156"/>
    </row>
    <row r="65" ht="52.5" customHeight="1" outlineLevel="1" spans="1:23">
      <c r="A65" s="155" t="s">
        <v>506</v>
      </c>
      <c r="B65" s="155" t="s">
        <v>526</v>
      </c>
      <c r="C65" s="155" t="s">
        <v>525</v>
      </c>
      <c r="D65" s="155" t="s">
        <v>49</v>
      </c>
      <c r="E65" s="155" t="s">
        <v>116</v>
      </c>
      <c r="F65" s="155" t="s">
        <v>117</v>
      </c>
      <c r="G65" s="155" t="s">
        <v>343</v>
      </c>
      <c r="H65" s="155" t="s">
        <v>344</v>
      </c>
      <c r="I65" s="156">
        <v>14000</v>
      </c>
      <c r="J65" s="156">
        <v>14000</v>
      </c>
      <c r="K65" s="156">
        <v>14000</v>
      </c>
      <c r="L65" s="156"/>
      <c r="M65" s="156"/>
      <c r="N65" s="155"/>
      <c r="O65" s="155"/>
      <c r="P65" s="155"/>
      <c r="Q65" s="156"/>
      <c r="R65" s="156"/>
      <c r="S65" s="156"/>
      <c r="T65" s="156"/>
      <c r="U65" s="156"/>
      <c r="V65" s="156"/>
      <c r="W65" s="156"/>
    </row>
    <row r="66" ht="52.5" customHeight="1" outlineLevel="1" spans="1:23">
      <c r="A66" s="155" t="s">
        <v>506</v>
      </c>
      <c r="B66" s="155" t="s">
        <v>526</v>
      </c>
      <c r="C66" s="155" t="s">
        <v>525</v>
      </c>
      <c r="D66" s="155" t="s">
        <v>49</v>
      </c>
      <c r="E66" s="155" t="s">
        <v>116</v>
      </c>
      <c r="F66" s="155" t="s">
        <v>117</v>
      </c>
      <c r="G66" s="155" t="s">
        <v>353</v>
      </c>
      <c r="H66" s="155" t="s">
        <v>354</v>
      </c>
      <c r="I66" s="156">
        <v>20000</v>
      </c>
      <c r="J66" s="156">
        <v>20000</v>
      </c>
      <c r="K66" s="156">
        <v>20000</v>
      </c>
      <c r="L66" s="156"/>
      <c r="M66" s="156"/>
      <c r="N66" s="155"/>
      <c r="O66" s="155"/>
      <c r="P66" s="155"/>
      <c r="Q66" s="156"/>
      <c r="R66" s="156"/>
      <c r="S66" s="156"/>
      <c r="T66" s="156"/>
      <c r="U66" s="156"/>
      <c r="V66" s="156"/>
      <c r="W66" s="156"/>
    </row>
    <row r="67" ht="52.5" customHeight="1" outlineLevel="1" spans="1:23">
      <c r="A67" s="155" t="s">
        <v>506</v>
      </c>
      <c r="B67" s="155" t="s">
        <v>526</v>
      </c>
      <c r="C67" s="155" t="s">
        <v>525</v>
      </c>
      <c r="D67" s="155" t="s">
        <v>49</v>
      </c>
      <c r="E67" s="155" t="s">
        <v>116</v>
      </c>
      <c r="F67" s="155" t="s">
        <v>117</v>
      </c>
      <c r="G67" s="155" t="s">
        <v>432</v>
      </c>
      <c r="H67" s="155" t="s">
        <v>433</v>
      </c>
      <c r="I67" s="156">
        <v>7800</v>
      </c>
      <c r="J67" s="156">
        <v>7800</v>
      </c>
      <c r="K67" s="156">
        <v>7800</v>
      </c>
      <c r="L67" s="156"/>
      <c r="M67" s="156"/>
      <c r="N67" s="155"/>
      <c r="O67" s="155"/>
      <c r="P67" s="155"/>
      <c r="Q67" s="156"/>
      <c r="R67" s="156"/>
      <c r="S67" s="156"/>
      <c r="T67" s="156"/>
      <c r="U67" s="156"/>
      <c r="V67" s="156"/>
      <c r="W67" s="156"/>
    </row>
    <row r="68" ht="52.5" customHeight="1" outlineLevel="1" spans="1:23">
      <c r="A68" s="155" t="s">
        <v>506</v>
      </c>
      <c r="B68" s="155" t="s">
        <v>526</v>
      </c>
      <c r="C68" s="155" t="s">
        <v>525</v>
      </c>
      <c r="D68" s="155" t="s">
        <v>49</v>
      </c>
      <c r="E68" s="155" t="s">
        <v>116</v>
      </c>
      <c r="F68" s="155" t="s">
        <v>117</v>
      </c>
      <c r="G68" s="155" t="s">
        <v>391</v>
      </c>
      <c r="H68" s="155" t="s">
        <v>392</v>
      </c>
      <c r="I68" s="156">
        <v>3200</v>
      </c>
      <c r="J68" s="156">
        <v>3200</v>
      </c>
      <c r="K68" s="156">
        <v>3200</v>
      </c>
      <c r="L68" s="156"/>
      <c r="M68" s="156"/>
      <c r="N68" s="155"/>
      <c r="O68" s="155"/>
      <c r="P68" s="155"/>
      <c r="Q68" s="156"/>
      <c r="R68" s="156"/>
      <c r="S68" s="156"/>
      <c r="T68" s="156"/>
      <c r="U68" s="156"/>
      <c r="V68" s="156"/>
      <c r="W68" s="156"/>
    </row>
    <row r="69" ht="52.5" customHeight="1" outlineLevel="1" spans="1:23">
      <c r="A69" s="155" t="s">
        <v>506</v>
      </c>
      <c r="B69" s="155" t="s">
        <v>526</v>
      </c>
      <c r="C69" s="155" t="s">
        <v>525</v>
      </c>
      <c r="D69" s="155" t="s">
        <v>49</v>
      </c>
      <c r="E69" s="155" t="s">
        <v>116</v>
      </c>
      <c r="F69" s="155" t="s">
        <v>117</v>
      </c>
      <c r="G69" s="155" t="s">
        <v>379</v>
      </c>
      <c r="H69" s="155" t="s">
        <v>380</v>
      </c>
      <c r="I69" s="156">
        <v>50000</v>
      </c>
      <c r="J69" s="156">
        <v>50000</v>
      </c>
      <c r="K69" s="156">
        <v>50000</v>
      </c>
      <c r="L69" s="156"/>
      <c r="M69" s="156"/>
      <c r="N69" s="155"/>
      <c r="O69" s="155"/>
      <c r="P69" s="155"/>
      <c r="Q69" s="156"/>
      <c r="R69" s="156"/>
      <c r="S69" s="156"/>
      <c r="T69" s="156"/>
      <c r="U69" s="156"/>
      <c r="V69" s="156"/>
      <c r="W69" s="156"/>
    </row>
    <row r="70" ht="52.5" customHeight="1" outlineLevel="1" spans="1:23">
      <c r="A70" s="155" t="s">
        <v>506</v>
      </c>
      <c r="B70" s="155" t="s">
        <v>526</v>
      </c>
      <c r="C70" s="155" t="s">
        <v>525</v>
      </c>
      <c r="D70" s="155" t="s">
        <v>49</v>
      </c>
      <c r="E70" s="155" t="s">
        <v>116</v>
      </c>
      <c r="F70" s="155" t="s">
        <v>117</v>
      </c>
      <c r="G70" s="155" t="s">
        <v>389</v>
      </c>
      <c r="H70" s="155" t="s">
        <v>390</v>
      </c>
      <c r="I70" s="156">
        <v>25000</v>
      </c>
      <c r="J70" s="156">
        <v>25000</v>
      </c>
      <c r="K70" s="156">
        <v>25000</v>
      </c>
      <c r="L70" s="156"/>
      <c r="M70" s="156"/>
      <c r="N70" s="155"/>
      <c r="O70" s="155"/>
      <c r="P70" s="155"/>
      <c r="Q70" s="156"/>
      <c r="R70" s="156"/>
      <c r="S70" s="156"/>
      <c r="T70" s="156"/>
      <c r="U70" s="156"/>
      <c r="V70" s="156"/>
      <c r="W70" s="156"/>
    </row>
    <row r="71" ht="52.5" customHeight="1" spans="1:23">
      <c r="A71" s="155"/>
      <c r="B71" s="155"/>
      <c r="C71" s="155" t="s">
        <v>527</v>
      </c>
      <c r="D71" s="155"/>
      <c r="E71" s="155"/>
      <c r="F71" s="155"/>
      <c r="G71" s="155"/>
      <c r="H71" s="155"/>
      <c r="I71" s="156">
        <v>5000</v>
      </c>
      <c r="J71" s="156">
        <v>5000</v>
      </c>
      <c r="K71" s="156">
        <v>5000</v>
      </c>
      <c r="L71" s="156"/>
      <c r="M71" s="156"/>
      <c r="N71" s="155"/>
      <c r="O71" s="155"/>
      <c r="P71" s="155"/>
      <c r="Q71" s="156"/>
      <c r="R71" s="156"/>
      <c r="S71" s="156"/>
      <c r="T71" s="156"/>
      <c r="U71" s="156"/>
      <c r="V71" s="156"/>
      <c r="W71" s="156"/>
    </row>
    <row r="72" ht="52.5" customHeight="1" outlineLevel="1" spans="1:23">
      <c r="A72" s="155" t="s">
        <v>506</v>
      </c>
      <c r="B72" s="155" t="s">
        <v>528</v>
      </c>
      <c r="C72" s="155" t="s">
        <v>527</v>
      </c>
      <c r="D72" s="155" t="s">
        <v>49</v>
      </c>
      <c r="E72" s="155" t="s">
        <v>111</v>
      </c>
      <c r="F72" s="155" t="s">
        <v>102</v>
      </c>
      <c r="G72" s="155" t="s">
        <v>343</v>
      </c>
      <c r="H72" s="155" t="s">
        <v>344</v>
      </c>
      <c r="I72" s="156">
        <v>2000</v>
      </c>
      <c r="J72" s="156">
        <v>2000</v>
      </c>
      <c r="K72" s="156">
        <v>2000</v>
      </c>
      <c r="L72" s="156"/>
      <c r="M72" s="156"/>
      <c r="N72" s="155"/>
      <c r="O72" s="155"/>
      <c r="P72" s="155"/>
      <c r="Q72" s="156"/>
      <c r="R72" s="156"/>
      <c r="S72" s="156"/>
      <c r="T72" s="156"/>
      <c r="U72" s="156"/>
      <c r="V72" s="156"/>
      <c r="W72" s="156"/>
    </row>
    <row r="73" ht="52.5" customHeight="1" outlineLevel="1" spans="1:23">
      <c r="A73" s="155" t="s">
        <v>506</v>
      </c>
      <c r="B73" s="155" t="s">
        <v>528</v>
      </c>
      <c r="C73" s="155" t="s">
        <v>527</v>
      </c>
      <c r="D73" s="155" t="s">
        <v>49</v>
      </c>
      <c r="E73" s="155" t="s">
        <v>111</v>
      </c>
      <c r="F73" s="155" t="s">
        <v>102</v>
      </c>
      <c r="G73" s="155" t="s">
        <v>339</v>
      </c>
      <c r="H73" s="155" t="s">
        <v>340</v>
      </c>
      <c r="I73" s="156">
        <v>1000</v>
      </c>
      <c r="J73" s="156">
        <v>1000</v>
      </c>
      <c r="K73" s="156">
        <v>1000</v>
      </c>
      <c r="L73" s="156"/>
      <c r="M73" s="156"/>
      <c r="N73" s="155"/>
      <c r="O73" s="155"/>
      <c r="P73" s="155"/>
      <c r="Q73" s="156"/>
      <c r="R73" s="156"/>
      <c r="S73" s="156"/>
      <c r="T73" s="156"/>
      <c r="U73" s="156"/>
      <c r="V73" s="156"/>
      <c r="W73" s="156"/>
    </row>
    <row r="74" ht="52.5" customHeight="1" outlineLevel="1" spans="1:23">
      <c r="A74" s="155" t="s">
        <v>506</v>
      </c>
      <c r="B74" s="155" t="s">
        <v>528</v>
      </c>
      <c r="C74" s="155" t="s">
        <v>527</v>
      </c>
      <c r="D74" s="155" t="s">
        <v>49</v>
      </c>
      <c r="E74" s="155" t="s">
        <v>111</v>
      </c>
      <c r="F74" s="155" t="s">
        <v>102</v>
      </c>
      <c r="G74" s="155" t="s">
        <v>389</v>
      </c>
      <c r="H74" s="155" t="s">
        <v>390</v>
      </c>
      <c r="I74" s="156">
        <v>2000</v>
      </c>
      <c r="J74" s="156">
        <v>2000</v>
      </c>
      <c r="K74" s="156">
        <v>2000</v>
      </c>
      <c r="L74" s="156"/>
      <c r="M74" s="156"/>
      <c r="N74" s="155"/>
      <c r="O74" s="155"/>
      <c r="P74" s="155"/>
      <c r="Q74" s="156"/>
      <c r="R74" s="156"/>
      <c r="S74" s="156"/>
      <c r="T74" s="156"/>
      <c r="U74" s="156"/>
      <c r="V74" s="156"/>
      <c r="W74" s="156"/>
    </row>
    <row r="75" ht="52.5" customHeight="1" spans="1:23">
      <c r="A75" s="155"/>
      <c r="B75" s="155"/>
      <c r="C75" s="155" t="s">
        <v>529</v>
      </c>
      <c r="D75" s="155"/>
      <c r="E75" s="155"/>
      <c r="F75" s="155"/>
      <c r="G75" s="155"/>
      <c r="H75" s="155"/>
      <c r="I75" s="156">
        <v>110000</v>
      </c>
      <c r="J75" s="156">
        <v>110000</v>
      </c>
      <c r="K75" s="156">
        <v>110000</v>
      </c>
      <c r="L75" s="156"/>
      <c r="M75" s="156"/>
      <c r="N75" s="155"/>
      <c r="O75" s="155"/>
      <c r="P75" s="155"/>
      <c r="Q75" s="156"/>
      <c r="R75" s="156"/>
      <c r="S75" s="156"/>
      <c r="T75" s="156"/>
      <c r="U75" s="156"/>
      <c r="V75" s="156"/>
      <c r="W75" s="156"/>
    </row>
    <row r="76" ht="52.5" customHeight="1" outlineLevel="1" spans="1:23">
      <c r="A76" s="155" t="s">
        <v>506</v>
      </c>
      <c r="B76" s="155" t="s">
        <v>530</v>
      </c>
      <c r="C76" s="155" t="s">
        <v>529</v>
      </c>
      <c r="D76" s="155" t="s">
        <v>49</v>
      </c>
      <c r="E76" s="155" t="s">
        <v>101</v>
      </c>
      <c r="F76" s="155" t="s">
        <v>102</v>
      </c>
      <c r="G76" s="155" t="s">
        <v>343</v>
      </c>
      <c r="H76" s="155" t="s">
        <v>344</v>
      </c>
      <c r="I76" s="156">
        <v>15000</v>
      </c>
      <c r="J76" s="156">
        <v>15000</v>
      </c>
      <c r="K76" s="156">
        <v>15000</v>
      </c>
      <c r="L76" s="156"/>
      <c r="M76" s="156"/>
      <c r="N76" s="155"/>
      <c r="O76" s="155"/>
      <c r="P76" s="155"/>
      <c r="Q76" s="156"/>
      <c r="R76" s="156"/>
      <c r="S76" s="156"/>
      <c r="T76" s="156"/>
      <c r="U76" s="156"/>
      <c r="V76" s="156"/>
      <c r="W76" s="156"/>
    </row>
    <row r="77" ht="52.5" customHeight="1" outlineLevel="1" spans="1:23">
      <c r="A77" s="155" t="s">
        <v>506</v>
      </c>
      <c r="B77" s="155" t="s">
        <v>530</v>
      </c>
      <c r="C77" s="155" t="s">
        <v>529</v>
      </c>
      <c r="D77" s="155" t="s">
        <v>49</v>
      </c>
      <c r="E77" s="155" t="s">
        <v>101</v>
      </c>
      <c r="F77" s="155" t="s">
        <v>102</v>
      </c>
      <c r="G77" s="155" t="s">
        <v>343</v>
      </c>
      <c r="H77" s="155" t="s">
        <v>344</v>
      </c>
      <c r="I77" s="156">
        <v>10000</v>
      </c>
      <c r="J77" s="156">
        <v>10000</v>
      </c>
      <c r="K77" s="156">
        <v>10000</v>
      </c>
      <c r="L77" s="156"/>
      <c r="M77" s="156"/>
      <c r="N77" s="155"/>
      <c r="O77" s="155"/>
      <c r="P77" s="155"/>
      <c r="Q77" s="156"/>
      <c r="R77" s="156"/>
      <c r="S77" s="156"/>
      <c r="T77" s="156"/>
      <c r="U77" s="156"/>
      <c r="V77" s="156"/>
      <c r="W77" s="156"/>
    </row>
    <row r="78" ht="52.5" customHeight="1" outlineLevel="1" spans="1:23">
      <c r="A78" s="155" t="s">
        <v>506</v>
      </c>
      <c r="B78" s="155" t="s">
        <v>530</v>
      </c>
      <c r="C78" s="155" t="s">
        <v>529</v>
      </c>
      <c r="D78" s="155" t="s">
        <v>49</v>
      </c>
      <c r="E78" s="155" t="s">
        <v>101</v>
      </c>
      <c r="F78" s="155" t="s">
        <v>102</v>
      </c>
      <c r="G78" s="155" t="s">
        <v>357</v>
      </c>
      <c r="H78" s="155" t="s">
        <v>358</v>
      </c>
      <c r="I78" s="156">
        <v>15000</v>
      </c>
      <c r="J78" s="156">
        <v>15000</v>
      </c>
      <c r="K78" s="156">
        <v>15000</v>
      </c>
      <c r="L78" s="156"/>
      <c r="M78" s="156"/>
      <c r="N78" s="155"/>
      <c r="O78" s="155"/>
      <c r="P78" s="155"/>
      <c r="Q78" s="156"/>
      <c r="R78" s="156"/>
      <c r="S78" s="156"/>
      <c r="T78" s="156"/>
      <c r="U78" s="156"/>
      <c r="V78" s="156"/>
      <c r="W78" s="156"/>
    </row>
    <row r="79" ht="52.5" customHeight="1" outlineLevel="1" spans="1:23">
      <c r="A79" s="155" t="s">
        <v>506</v>
      </c>
      <c r="B79" s="155" t="s">
        <v>530</v>
      </c>
      <c r="C79" s="155" t="s">
        <v>529</v>
      </c>
      <c r="D79" s="155" t="s">
        <v>49</v>
      </c>
      <c r="E79" s="155" t="s">
        <v>101</v>
      </c>
      <c r="F79" s="155" t="s">
        <v>102</v>
      </c>
      <c r="G79" s="155" t="s">
        <v>339</v>
      </c>
      <c r="H79" s="155" t="s">
        <v>340</v>
      </c>
      <c r="I79" s="156">
        <v>6500</v>
      </c>
      <c r="J79" s="156">
        <v>6500</v>
      </c>
      <c r="K79" s="156">
        <v>6500</v>
      </c>
      <c r="L79" s="156"/>
      <c r="M79" s="156"/>
      <c r="N79" s="155"/>
      <c r="O79" s="155"/>
      <c r="P79" s="155"/>
      <c r="Q79" s="156"/>
      <c r="R79" s="156"/>
      <c r="S79" s="156"/>
      <c r="T79" s="156"/>
      <c r="U79" s="156"/>
      <c r="V79" s="156"/>
      <c r="W79" s="156"/>
    </row>
    <row r="80" ht="52.5" customHeight="1" outlineLevel="1" spans="1:23">
      <c r="A80" s="155" t="s">
        <v>506</v>
      </c>
      <c r="B80" s="155" t="s">
        <v>530</v>
      </c>
      <c r="C80" s="155" t="s">
        <v>529</v>
      </c>
      <c r="D80" s="155" t="s">
        <v>49</v>
      </c>
      <c r="E80" s="155" t="s">
        <v>101</v>
      </c>
      <c r="F80" s="155" t="s">
        <v>102</v>
      </c>
      <c r="G80" s="155" t="s">
        <v>347</v>
      </c>
      <c r="H80" s="155" t="s">
        <v>348</v>
      </c>
      <c r="I80" s="156">
        <v>60000</v>
      </c>
      <c r="J80" s="156">
        <v>60000</v>
      </c>
      <c r="K80" s="156">
        <v>60000</v>
      </c>
      <c r="L80" s="156"/>
      <c r="M80" s="156"/>
      <c r="N80" s="155"/>
      <c r="O80" s="155"/>
      <c r="P80" s="155"/>
      <c r="Q80" s="156"/>
      <c r="R80" s="156"/>
      <c r="S80" s="156"/>
      <c r="T80" s="156"/>
      <c r="U80" s="156"/>
      <c r="V80" s="156"/>
      <c r="W80" s="156"/>
    </row>
    <row r="81" ht="52.5" customHeight="1" outlineLevel="1" spans="1:23">
      <c r="A81" s="155" t="s">
        <v>506</v>
      </c>
      <c r="B81" s="155" t="s">
        <v>530</v>
      </c>
      <c r="C81" s="155" t="s">
        <v>529</v>
      </c>
      <c r="D81" s="155" t="s">
        <v>49</v>
      </c>
      <c r="E81" s="155" t="s">
        <v>101</v>
      </c>
      <c r="F81" s="155" t="s">
        <v>102</v>
      </c>
      <c r="G81" s="155" t="s">
        <v>318</v>
      </c>
      <c r="H81" s="155" t="s">
        <v>319</v>
      </c>
      <c r="I81" s="156">
        <v>3500</v>
      </c>
      <c r="J81" s="156">
        <v>3500</v>
      </c>
      <c r="K81" s="156">
        <v>3500</v>
      </c>
      <c r="L81" s="156"/>
      <c r="M81" s="156"/>
      <c r="N81" s="155"/>
      <c r="O81" s="155"/>
      <c r="P81" s="155"/>
      <c r="Q81" s="156"/>
      <c r="R81" s="156"/>
      <c r="S81" s="156"/>
      <c r="T81" s="156"/>
      <c r="U81" s="156"/>
      <c r="V81" s="156"/>
      <c r="W81" s="156"/>
    </row>
    <row r="82" ht="52.5" customHeight="1" spans="1:23">
      <c r="A82" s="155"/>
      <c r="B82" s="155"/>
      <c r="C82" s="155" t="s">
        <v>531</v>
      </c>
      <c r="D82" s="155"/>
      <c r="E82" s="155"/>
      <c r="F82" s="155"/>
      <c r="G82" s="155"/>
      <c r="H82" s="155"/>
      <c r="I82" s="156">
        <v>10000</v>
      </c>
      <c r="J82" s="156">
        <v>10000</v>
      </c>
      <c r="K82" s="156">
        <v>10000</v>
      </c>
      <c r="L82" s="156"/>
      <c r="M82" s="156"/>
      <c r="N82" s="155"/>
      <c r="O82" s="155"/>
      <c r="P82" s="155"/>
      <c r="Q82" s="156"/>
      <c r="R82" s="156"/>
      <c r="S82" s="156"/>
      <c r="T82" s="156"/>
      <c r="U82" s="156"/>
      <c r="V82" s="156"/>
      <c r="W82" s="156"/>
    </row>
    <row r="83" ht="52.5" customHeight="1" outlineLevel="1" spans="1:23">
      <c r="A83" s="155" t="s">
        <v>506</v>
      </c>
      <c r="B83" s="155" t="s">
        <v>532</v>
      </c>
      <c r="C83" s="155" t="s">
        <v>531</v>
      </c>
      <c r="D83" s="155" t="s">
        <v>49</v>
      </c>
      <c r="E83" s="155" t="s">
        <v>93</v>
      </c>
      <c r="F83" s="155" t="s">
        <v>94</v>
      </c>
      <c r="G83" s="155" t="s">
        <v>343</v>
      </c>
      <c r="H83" s="155" t="s">
        <v>344</v>
      </c>
      <c r="I83" s="156">
        <v>2200</v>
      </c>
      <c r="J83" s="156">
        <v>2200</v>
      </c>
      <c r="K83" s="156">
        <v>2200</v>
      </c>
      <c r="L83" s="156"/>
      <c r="M83" s="156"/>
      <c r="N83" s="155"/>
      <c r="O83" s="155"/>
      <c r="P83" s="155"/>
      <c r="Q83" s="156"/>
      <c r="R83" s="156"/>
      <c r="S83" s="156"/>
      <c r="T83" s="156"/>
      <c r="U83" s="156"/>
      <c r="V83" s="156"/>
      <c r="W83" s="156"/>
    </row>
    <row r="84" ht="52.5" customHeight="1" outlineLevel="1" spans="1:23">
      <c r="A84" s="155" t="s">
        <v>506</v>
      </c>
      <c r="B84" s="155" t="s">
        <v>532</v>
      </c>
      <c r="C84" s="155" t="s">
        <v>531</v>
      </c>
      <c r="D84" s="155" t="s">
        <v>49</v>
      </c>
      <c r="E84" s="155" t="s">
        <v>93</v>
      </c>
      <c r="F84" s="155" t="s">
        <v>94</v>
      </c>
      <c r="G84" s="155" t="s">
        <v>339</v>
      </c>
      <c r="H84" s="155" t="s">
        <v>340</v>
      </c>
      <c r="I84" s="156">
        <v>2000</v>
      </c>
      <c r="J84" s="156">
        <v>2000</v>
      </c>
      <c r="K84" s="156">
        <v>2000</v>
      </c>
      <c r="L84" s="156"/>
      <c r="M84" s="156"/>
      <c r="N84" s="155"/>
      <c r="O84" s="155"/>
      <c r="P84" s="155"/>
      <c r="Q84" s="156"/>
      <c r="R84" s="156"/>
      <c r="S84" s="156"/>
      <c r="T84" s="156"/>
      <c r="U84" s="156"/>
      <c r="V84" s="156"/>
      <c r="W84" s="156"/>
    </row>
    <row r="85" ht="52.5" customHeight="1" outlineLevel="1" spans="1:23">
      <c r="A85" s="155" t="s">
        <v>506</v>
      </c>
      <c r="B85" s="155" t="s">
        <v>532</v>
      </c>
      <c r="C85" s="155" t="s">
        <v>531</v>
      </c>
      <c r="D85" s="155" t="s">
        <v>49</v>
      </c>
      <c r="E85" s="155" t="s">
        <v>93</v>
      </c>
      <c r="F85" s="155" t="s">
        <v>94</v>
      </c>
      <c r="G85" s="155" t="s">
        <v>389</v>
      </c>
      <c r="H85" s="155" t="s">
        <v>390</v>
      </c>
      <c r="I85" s="156">
        <v>4000</v>
      </c>
      <c r="J85" s="156">
        <v>4000</v>
      </c>
      <c r="K85" s="156">
        <v>4000</v>
      </c>
      <c r="L85" s="156"/>
      <c r="M85" s="156"/>
      <c r="N85" s="155"/>
      <c r="O85" s="155"/>
      <c r="P85" s="155"/>
      <c r="Q85" s="156"/>
      <c r="R85" s="156"/>
      <c r="S85" s="156"/>
      <c r="T85" s="156"/>
      <c r="U85" s="156"/>
      <c r="V85" s="156"/>
      <c r="W85" s="156"/>
    </row>
    <row r="86" ht="52.5" customHeight="1" outlineLevel="1" spans="1:23">
      <c r="A86" s="155" t="s">
        <v>506</v>
      </c>
      <c r="B86" s="155" t="s">
        <v>532</v>
      </c>
      <c r="C86" s="155" t="s">
        <v>531</v>
      </c>
      <c r="D86" s="155" t="s">
        <v>49</v>
      </c>
      <c r="E86" s="155" t="s">
        <v>93</v>
      </c>
      <c r="F86" s="155" t="s">
        <v>94</v>
      </c>
      <c r="G86" s="155" t="s">
        <v>365</v>
      </c>
      <c r="H86" s="155" t="s">
        <v>366</v>
      </c>
      <c r="I86" s="156">
        <v>1800</v>
      </c>
      <c r="J86" s="156">
        <v>1800</v>
      </c>
      <c r="K86" s="156">
        <v>1800</v>
      </c>
      <c r="L86" s="156"/>
      <c r="M86" s="156"/>
      <c r="N86" s="155"/>
      <c r="O86" s="155"/>
      <c r="P86" s="155"/>
      <c r="Q86" s="156"/>
      <c r="R86" s="156"/>
      <c r="S86" s="156"/>
      <c r="T86" s="156"/>
      <c r="U86" s="156"/>
      <c r="V86" s="156"/>
      <c r="W86" s="156"/>
    </row>
    <row r="87" ht="52.5" customHeight="1" spans="1:23">
      <c r="A87" s="155"/>
      <c r="B87" s="155"/>
      <c r="C87" s="155" t="s">
        <v>533</v>
      </c>
      <c r="D87" s="155"/>
      <c r="E87" s="155"/>
      <c r="F87" s="155"/>
      <c r="G87" s="155"/>
      <c r="H87" s="155"/>
      <c r="I87" s="156">
        <v>10000</v>
      </c>
      <c r="J87" s="156">
        <v>10000</v>
      </c>
      <c r="K87" s="156">
        <v>10000</v>
      </c>
      <c r="L87" s="156"/>
      <c r="M87" s="156"/>
      <c r="N87" s="155"/>
      <c r="O87" s="155"/>
      <c r="P87" s="155"/>
      <c r="Q87" s="156"/>
      <c r="R87" s="156"/>
      <c r="S87" s="156"/>
      <c r="T87" s="156"/>
      <c r="U87" s="156"/>
      <c r="V87" s="156"/>
      <c r="W87" s="156"/>
    </row>
    <row r="88" ht="52.5" customHeight="1" outlineLevel="1" spans="1:23">
      <c r="A88" s="155" t="s">
        <v>506</v>
      </c>
      <c r="B88" s="155" t="s">
        <v>534</v>
      </c>
      <c r="C88" s="155" t="s">
        <v>533</v>
      </c>
      <c r="D88" s="155" t="s">
        <v>49</v>
      </c>
      <c r="E88" s="155" t="s">
        <v>112</v>
      </c>
      <c r="F88" s="155" t="s">
        <v>113</v>
      </c>
      <c r="G88" s="155" t="s">
        <v>343</v>
      </c>
      <c r="H88" s="155" t="s">
        <v>344</v>
      </c>
      <c r="I88" s="156">
        <v>1000</v>
      </c>
      <c r="J88" s="156">
        <v>1000</v>
      </c>
      <c r="K88" s="156">
        <v>1000</v>
      </c>
      <c r="L88" s="156"/>
      <c r="M88" s="156"/>
      <c r="N88" s="155"/>
      <c r="O88" s="155"/>
      <c r="P88" s="155"/>
      <c r="Q88" s="156"/>
      <c r="R88" s="156"/>
      <c r="S88" s="156"/>
      <c r="T88" s="156"/>
      <c r="U88" s="156"/>
      <c r="V88" s="156"/>
      <c r="W88" s="156"/>
    </row>
    <row r="89" ht="52.5" customHeight="1" outlineLevel="1" spans="1:23">
      <c r="A89" s="155" t="s">
        <v>506</v>
      </c>
      <c r="B89" s="155" t="s">
        <v>534</v>
      </c>
      <c r="C89" s="155" t="s">
        <v>533</v>
      </c>
      <c r="D89" s="155" t="s">
        <v>49</v>
      </c>
      <c r="E89" s="155" t="s">
        <v>112</v>
      </c>
      <c r="F89" s="155" t="s">
        <v>113</v>
      </c>
      <c r="G89" s="155" t="s">
        <v>347</v>
      </c>
      <c r="H89" s="155" t="s">
        <v>348</v>
      </c>
      <c r="I89" s="156">
        <v>9000</v>
      </c>
      <c r="J89" s="156">
        <v>9000</v>
      </c>
      <c r="K89" s="156">
        <v>9000</v>
      </c>
      <c r="L89" s="156"/>
      <c r="M89" s="156"/>
      <c r="N89" s="155"/>
      <c r="O89" s="155"/>
      <c r="P89" s="155"/>
      <c r="Q89" s="156"/>
      <c r="R89" s="156"/>
      <c r="S89" s="156"/>
      <c r="T89" s="156"/>
      <c r="U89" s="156"/>
      <c r="V89" s="156"/>
      <c r="W89" s="156"/>
    </row>
    <row r="90" ht="52.5" customHeight="1" spans="1:23">
      <c r="A90" s="155"/>
      <c r="B90" s="155"/>
      <c r="C90" s="155" t="s">
        <v>535</v>
      </c>
      <c r="D90" s="155"/>
      <c r="E90" s="155"/>
      <c r="F90" s="155"/>
      <c r="G90" s="155"/>
      <c r="H90" s="155"/>
      <c r="I90" s="156">
        <v>20000</v>
      </c>
      <c r="J90" s="156">
        <v>20000</v>
      </c>
      <c r="K90" s="156">
        <v>20000</v>
      </c>
      <c r="L90" s="156"/>
      <c r="M90" s="156"/>
      <c r="N90" s="155"/>
      <c r="O90" s="155"/>
      <c r="P90" s="155"/>
      <c r="Q90" s="156"/>
      <c r="R90" s="156"/>
      <c r="S90" s="156"/>
      <c r="T90" s="156"/>
      <c r="U90" s="156"/>
      <c r="V90" s="156"/>
      <c r="W90" s="156"/>
    </row>
    <row r="91" ht="52.5" customHeight="1" outlineLevel="1" spans="1:23">
      <c r="A91" s="155" t="s">
        <v>506</v>
      </c>
      <c r="B91" s="155" t="s">
        <v>536</v>
      </c>
      <c r="C91" s="155" t="s">
        <v>535</v>
      </c>
      <c r="D91" s="155" t="s">
        <v>49</v>
      </c>
      <c r="E91" s="155" t="s">
        <v>120</v>
      </c>
      <c r="F91" s="155" t="s">
        <v>102</v>
      </c>
      <c r="G91" s="155" t="s">
        <v>343</v>
      </c>
      <c r="H91" s="155" t="s">
        <v>344</v>
      </c>
      <c r="I91" s="156">
        <v>5000</v>
      </c>
      <c r="J91" s="156">
        <v>5000</v>
      </c>
      <c r="K91" s="156">
        <v>5000</v>
      </c>
      <c r="L91" s="156"/>
      <c r="M91" s="156"/>
      <c r="N91" s="155"/>
      <c r="O91" s="155"/>
      <c r="P91" s="155"/>
      <c r="Q91" s="156"/>
      <c r="R91" s="156"/>
      <c r="S91" s="156"/>
      <c r="T91" s="156"/>
      <c r="U91" s="156"/>
      <c r="V91" s="156"/>
      <c r="W91" s="156"/>
    </row>
    <row r="92" ht="52.5" customHeight="1" outlineLevel="1" spans="1:23">
      <c r="A92" s="155" t="s">
        <v>506</v>
      </c>
      <c r="B92" s="155" t="s">
        <v>536</v>
      </c>
      <c r="C92" s="155" t="s">
        <v>535</v>
      </c>
      <c r="D92" s="155" t="s">
        <v>49</v>
      </c>
      <c r="E92" s="155" t="s">
        <v>120</v>
      </c>
      <c r="F92" s="155" t="s">
        <v>102</v>
      </c>
      <c r="G92" s="155" t="s">
        <v>391</v>
      </c>
      <c r="H92" s="155" t="s">
        <v>392</v>
      </c>
      <c r="I92" s="156">
        <v>2000</v>
      </c>
      <c r="J92" s="156">
        <v>2000</v>
      </c>
      <c r="K92" s="156">
        <v>2000</v>
      </c>
      <c r="L92" s="156"/>
      <c r="M92" s="156"/>
      <c r="N92" s="155"/>
      <c r="O92" s="155"/>
      <c r="P92" s="155"/>
      <c r="Q92" s="156"/>
      <c r="R92" s="156"/>
      <c r="S92" s="156"/>
      <c r="T92" s="156"/>
      <c r="U92" s="156"/>
      <c r="V92" s="156"/>
      <c r="W92" s="156"/>
    </row>
    <row r="93" ht="52.5" customHeight="1" outlineLevel="1" spans="1:23">
      <c r="A93" s="155" t="s">
        <v>506</v>
      </c>
      <c r="B93" s="155" t="s">
        <v>536</v>
      </c>
      <c r="C93" s="155" t="s">
        <v>535</v>
      </c>
      <c r="D93" s="155" t="s">
        <v>49</v>
      </c>
      <c r="E93" s="155" t="s">
        <v>120</v>
      </c>
      <c r="F93" s="155" t="s">
        <v>102</v>
      </c>
      <c r="G93" s="155" t="s">
        <v>339</v>
      </c>
      <c r="H93" s="155" t="s">
        <v>340</v>
      </c>
      <c r="I93" s="156">
        <v>2000</v>
      </c>
      <c r="J93" s="156">
        <v>2000</v>
      </c>
      <c r="K93" s="156">
        <v>2000</v>
      </c>
      <c r="L93" s="156"/>
      <c r="M93" s="156"/>
      <c r="N93" s="155"/>
      <c r="O93" s="155"/>
      <c r="P93" s="155"/>
      <c r="Q93" s="156"/>
      <c r="R93" s="156"/>
      <c r="S93" s="156"/>
      <c r="T93" s="156"/>
      <c r="U93" s="156"/>
      <c r="V93" s="156"/>
      <c r="W93" s="156"/>
    </row>
    <row r="94" ht="52.5" customHeight="1" outlineLevel="1" spans="1:23">
      <c r="A94" s="155" t="s">
        <v>506</v>
      </c>
      <c r="B94" s="155" t="s">
        <v>536</v>
      </c>
      <c r="C94" s="155" t="s">
        <v>535</v>
      </c>
      <c r="D94" s="155" t="s">
        <v>49</v>
      </c>
      <c r="E94" s="155" t="s">
        <v>120</v>
      </c>
      <c r="F94" s="155" t="s">
        <v>102</v>
      </c>
      <c r="G94" s="155" t="s">
        <v>389</v>
      </c>
      <c r="H94" s="155" t="s">
        <v>390</v>
      </c>
      <c r="I94" s="156">
        <v>11000</v>
      </c>
      <c r="J94" s="156">
        <v>11000</v>
      </c>
      <c r="K94" s="156">
        <v>11000</v>
      </c>
      <c r="L94" s="156"/>
      <c r="M94" s="156"/>
      <c r="N94" s="155"/>
      <c r="O94" s="155"/>
      <c r="P94" s="155"/>
      <c r="Q94" s="156"/>
      <c r="R94" s="156"/>
      <c r="S94" s="156"/>
      <c r="T94" s="156"/>
      <c r="U94" s="156"/>
      <c r="V94" s="156"/>
      <c r="W94" s="156"/>
    </row>
    <row r="95" ht="52.5" customHeight="1" spans="1:23">
      <c r="A95" s="155"/>
      <c r="B95" s="155"/>
      <c r="C95" s="155" t="s">
        <v>537</v>
      </c>
      <c r="D95" s="155"/>
      <c r="E95" s="155"/>
      <c r="F95" s="155"/>
      <c r="G95" s="155"/>
      <c r="H95" s="155"/>
      <c r="I95" s="156">
        <v>10000</v>
      </c>
      <c r="J95" s="156">
        <v>10000</v>
      </c>
      <c r="K95" s="156">
        <v>10000</v>
      </c>
      <c r="L95" s="156"/>
      <c r="M95" s="156"/>
      <c r="N95" s="155"/>
      <c r="O95" s="155"/>
      <c r="P95" s="155"/>
      <c r="Q95" s="156"/>
      <c r="R95" s="156"/>
      <c r="S95" s="156"/>
      <c r="T95" s="156"/>
      <c r="U95" s="156"/>
      <c r="V95" s="156"/>
      <c r="W95" s="156"/>
    </row>
    <row r="96" ht="52.5" customHeight="1" outlineLevel="1" spans="1:23">
      <c r="A96" s="155" t="s">
        <v>506</v>
      </c>
      <c r="B96" s="155" t="s">
        <v>538</v>
      </c>
      <c r="C96" s="155" t="s">
        <v>537</v>
      </c>
      <c r="D96" s="155" t="s">
        <v>49</v>
      </c>
      <c r="E96" s="155" t="s">
        <v>123</v>
      </c>
      <c r="F96" s="155" t="s">
        <v>124</v>
      </c>
      <c r="G96" s="155" t="s">
        <v>343</v>
      </c>
      <c r="H96" s="155" t="s">
        <v>344</v>
      </c>
      <c r="I96" s="156">
        <v>1000</v>
      </c>
      <c r="J96" s="156">
        <v>1000</v>
      </c>
      <c r="K96" s="156">
        <v>1000</v>
      </c>
      <c r="L96" s="156"/>
      <c r="M96" s="156"/>
      <c r="N96" s="155"/>
      <c r="O96" s="155"/>
      <c r="P96" s="155"/>
      <c r="Q96" s="156"/>
      <c r="R96" s="156"/>
      <c r="S96" s="156"/>
      <c r="T96" s="156"/>
      <c r="U96" s="156"/>
      <c r="V96" s="156"/>
      <c r="W96" s="156"/>
    </row>
    <row r="97" ht="52.5" customHeight="1" outlineLevel="1" spans="1:23">
      <c r="A97" s="155" t="s">
        <v>506</v>
      </c>
      <c r="B97" s="155" t="s">
        <v>538</v>
      </c>
      <c r="C97" s="155" t="s">
        <v>537</v>
      </c>
      <c r="D97" s="155" t="s">
        <v>49</v>
      </c>
      <c r="E97" s="155" t="s">
        <v>123</v>
      </c>
      <c r="F97" s="155" t="s">
        <v>124</v>
      </c>
      <c r="G97" s="155" t="s">
        <v>339</v>
      </c>
      <c r="H97" s="155" t="s">
        <v>340</v>
      </c>
      <c r="I97" s="156">
        <v>1000</v>
      </c>
      <c r="J97" s="156">
        <v>1000</v>
      </c>
      <c r="K97" s="156">
        <v>1000</v>
      </c>
      <c r="L97" s="156"/>
      <c r="M97" s="156"/>
      <c r="N97" s="155"/>
      <c r="O97" s="155"/>
      <c r="P97" s="155"/>
      <c r="Q97" s="156"/>
      <c r="R97" s="156"/>
      <c r="S97" s="156"/>
      <c r="T97" s="156"/>
      <c r="U97" s="156"/>
      <c r="V97" s="156"/>
      <c r="W97" s="156"/>
    </row>
    <row r="98" ht="52.5" customHeight="1" outlineLevel="1" spans="1:23">
      <c r="A98" s="155" t="s">
        <v>506</v>
      </c>
      <c r="B98" s="155" t="s">
        <v>538</v>
      </c>
      <c r="C98" s="155" t="s">
        <v>537</v>
      </c>
      <c r="D98" s="155" t="s">
        <v>49</v>
      </c>
      <c r="E98" s="155" t="s">
        <v>123</v>
      </c>
      <c r="F98" s="155" t="s">
        <v>124</v>
      </c>
      <c r="G98" s="155" t="s">
        <v>389</v>
      </c>
      <c r="H98" s="155" t="s">
        <v>390</v>
      </c>
      <c r="I98" s="156">
        <v>8000</v>
      </c>
      <c r="J98" s="156">
        <v>8000</v>
      </c>
      <c r="K98" s="156">
        <v>8000</v>
      </c>
      <c r="L98" s="156"/>
      <c r="M98" s="156"/>
      <c r="N98" s="155"/>
      <c r="O98" s="155"/>
      <c r="P98" s="155"/>
      <c r="Q98" s="156"/>
      <c r="R98" s="156"/>
      <c r="S98" s="156"/>
      <c r="T98" s="156"/>
      <c r="U98" s="156"/>
      <c r="V98" s="156"/>
      <c r="W98" s="156"/>
    </row>
    <row r="99" ht="52.5" customHeight="1" spans="1:23">
      <c r="A99" s="155"/>
      <c r="B99" s="155"/>
      <c r="C99" s="155" t="s">
        <v>539</v>
      </c>
      <c r="D99" s="155"/>
      <c r="E99" s="155"/>
      <c r="F99" s="155"/>
      <c r="G99" s="155"/>
      <c r="H99" s="155"/>
      <c r="I99" s="156">
        <v>10000</v>
      </c>
      <c r="J99" s="156">
        <v>10000</v>
      </c>
      <c r="K99" s="156">
        <v>10000</v>
      </c>
      <c r="L99" s="156"/>
      <c r="M99" s="156"/>
      <c r="N99" s="155"/>
      <c r="O99" s="155"/>
      <c r="P99" s="155"/>
      <c r="Q99" s="156"/>
      <c r="R99" s="156"/>
      <c r="S99" s="156"/>
      <c r="T99" s="156"/>
      <c r="U99" s="156"/>
      <c r="V99" s="156"/>
      <c r="W99" s="156"/>
    </row>
    <row r="100" ht="52.5" customHeight="1" outlineLevel="1" spans="1:23">
      <c r="A100" s="155" t="s">
        <v>506</v>
      </c>
      <c r="B100" s="155" t="s">
        <v>540</v>
      </c>
      <c r="C100" s="155" t="s">
        <v>539</v>
      </c>
      <c r="D100" s="155" t="s">
        <v>49</v>
      </c>
      <c r="E100" s="155" t="s">
        <v>101</v>
      </c>
      <c r="F100" s="155" t="s">
        <v>102</v>
      </c>
      <c r="G100" s="155" t="s">
        <v>343</v>
      </c>
      <c r="H100" s="155" t="s">
        <v>344</v>
      </c>
      <c r="I100" s="156">
        <v>5000</v>
      </c>
      <c r="J100" s="156">
        <v>5000</v>
      </c>
      <c r="K100" s="156">
        <v>5000</v>
      </c>
      <c r="L100" s="156"/>
      <c r="M100" s="156"/>
      <c r="N100" s="155"/>
      <c r="O100" s="155"/>
      <c r="P100" s="155"/>
      <c r="Q100" s="156"/>
      <c r="R100" s="156"/>
      <c r="S100" s="156"/>
      <c r="T100" s="156"/>
      <c r="U100" s="156"/>
      <c r="V100" s="156"/>
      <c r="W100" s="156"/>
    </row>
    <row r="101" ht="52.5" customHeight="1" outlineLevel="1" spans="1:23">
      <c r="A101" s="155" t="s">
        <v>506</v>
      </c>
      <c r="B101" s="155" t="s">
        <v>540</v>
      </c>
      <c r="C101" s="155" t="s">
        <v>539</v>
      </c>
      <c r="D101" s="155" t="s">
        <v>49</v>
      </c>
      <c r="E101" s="155" t="s">
        <v>101</v>
      </c>
      <c r="F101" s="155" t="s">
        <v>102</v>
      </c>
      <c r="G101" s="155" t="s">
        <v>357</v>
      </c>
      <c r="H101" s="155" t="s">
        <v>358</v>
      </c>
      <c r="I101" s="156">
        <v>3000</v>
      </c>
      <c r="J101" s="156">
        <v>3000</v>
      </c>
      <c r="K101" s="156">
        <v>3000</v>
      </c>
      <c r="L101" s="156"/>
      <c r="M101" s="156"/>
      <c r="N101" s="155"/>
      <c r="O101" s="155"/>
      <c r="P101" s="155"/>
      <c r="Q101" s="156"/>
      <c r="R101" s="156"/>
      <c r="S101" s="156"/>
      <c r="T101" s="156"/>
      <c r="U101" s="156"/>
      <c r="V101" s="156"/>
      <c r="W101" s="156"/>
    </row>
    <row r="102" ht="52.5" customHeight="1" outlineLevel="1" spans="1:23">
      <c r="A102" s="155" t="s">
        <v>506</v>
      </c>
      <c r="B102" s="155" t="s">
        <v>540</v>
      </c>
      <c r="C102" s="155" t="s">
        <v>539</v>
      </c>
      <c r="D102" s="155" t="s">
        <v>49</v>
      </c>
      <c r="E102" s="155" t="s">
        <v>101</v>
      </c>
      <c r="F102" s="155" t="s">
        <v>102</v>
      </c>
      <c r="G102" s="155" t="s">
        <v>339</v>
      </c>
      <c r="H102" s="155" t="s">
        <v>340</v>
      </c>
      <c r="I102" s="156">
        <v>2000</v>
      </c>
      <c r="J102" s="156">
        <v>2000</v>
      </c>
      <c r="K102" s="156">
        <v>2000</v>
      </c>
      <c r="L102" s="156"/>
      <c r="M102" s="156"/>
      <c r="N102" s="155"/>
      <c r="O102" s="155"/>
      <c r="P102" s="155"/>
      <c r="Q102" s="156"/>
      <c r="R102" s="156"/>
      <c r="S102" s="156"/>
      <c r="T102" s="156"/>
      <c r="U102" s="156"/>
      <c r="V102" s="156"/>
      <c r="W102" s="156"/>
    </row>
    <row r="103" ht="52.5" customHeight="1" spans="1:23">
      <c r="A103" s="155"/>
      <c r="B103" s="155"/>
      <c r="C103" s="155" t="s">
        <v>541</v>
      </c>
      <c r="D103" s="155"/>
      <c r="E103" s="155"/>
      <c r="F103" s="155"/>
      <c r="G103" s="155"/>
      <c r="H103" s="155"/>
      <c r="I103" s="156">
        <v>293000</v>
      </c>
      <c r="J103" s="156">
        <v>293000</v>
      </c>
      <c r="K103" s="156">
        <v>293000</v>
      </c>
      <c r="L103" s="156"/>
      <c r="M103" s="156"/>
      <c r="N103" s="155"/>
      <c r="O103" s="155"/>
      <c r="P103" s="155"/>
      <c r="Q103" s="156"/>
      <c r="R103" s="156"/>
      <c r="S103" s="156"/>
      <c r="T103" s="156"/>
      <c r="U103" s="156"/>
      <c r="V103" s="156"/>
      <c r="W103" s="156"/>
    </row>
    <row r="104" ht="52.5" customHeight="1" outlineLevel="1" spans="1:23">
      <c r="A104" s="155" t="s">
        <v>513</v>
      </c>
      <c r="B104" s="155" t="s">
        <v>542</v>
      </c>
      <c r="C104" s="155" t="s">
        <v>541</v>
      </c>
      <c r="D104" s="155" t="s">
        <v>49</v>
      </c>
      <c r="E104" s="155" t="s">
        <v>187</v>
      </c>
      <c r="F104" s="155" t="s">
        <v>188</v>
      </c>
      <c r="G104" s="155" t="s">
        <v>343</v>
      </c>
      <c r="H104" s="155" t="s">
        <v>344</v>
      </c>
      <c r="I104" s="156">
        <v>7000</v>
      </c>
      <c r="J104" s="156">
        <v>7000</v>
      </c>
      <c r="K104" s="156">
        <v>7000</v>
      </c>
      <c r="L104" s="156"/>
      <c r="M104" s="156"/>
      <c r="N104" s="155"/>
      <c r="O104" s="155"/>
      <c r="P104" s="155"/>
      <c r="Q104" s="156"/>
      <c r="R104" s="156"/>
      <c r="S104" s="156"/>
      <c r="T104" s="156"/>
      <c r="U104" s="156"/>
      <c r="V104" s="156"/>
      <c r="W104" s="156"/>
    </row>
    <row r="105" ht="52.5" customHeight="1" outlineLevel="1" spans="1:23">
      <c r="A105" s="155" t="s">
        <v>513</v>
      </c>
      <c r="B105" s="155" t="s">
        <v>542</v>
      </c>
      <c r="C105" s="155" t="s">
        <v>541</v>
      </c>
      <c r="D105" s="155" t="s">
        <v>49</v>
      </c>
      <c r="E105" s="155" t="s">
        <v>187</v>
      </c>
      <c r="F105" s="155" t="s">
        <v>188</v>
      </c>
      <c r="G105" s="155" t="s">
        <v>391</v>
      </c>
      <c r="H105" s="155" t="s">
        <v>392</v>
      </c>
      <c r="I105" s="156">
        <v>38000</v>
      </c>
      <c r="J105" s="156">
        <v>38000</v>
      </c>
      <c r="K105" s="156">
        <v>38000</v>
      </c>
      <c r="L105" s="156"/>
      <c r="M105" s="156"/>
      <c r="N105" s="155"/>
      <c r="O105" s="155"/>
      <c r="P105" s="155"/>
      <c r="Q105" s="156"/>
      <c r="R105" s="156"/>
      <c r="S105" s="156"/>
      <c r="T105" s="156"/>
      <c r="U105" s="156"/>
      <c r="V105" s="156"/>
      <c r="W105" s="156"/>
    </row>
    <row r="106" ht="52.5" customHeight="1" outlineLevel="1" spans="1:23">
      <c r="A106" s="155" t="s">
        <v>513</v>
      </c>
      <c r="B106" s="155" t="s">
        <v>542</v>
      </c>
      <c r="C106" s="155" t="s">
        <v>541</v>
      </c>
      <c r="D106" s="155" t="s">
        <v>49</v>
      </c>
      <c r="E106" s="155" t="s">
        <v>187</v>
      </c>
      <c r="F106" s="155" t="s">
        <v>188</v>
      </c>
      <c r="G106" s="155" t="s">
        <v>339</v>
      </c>
      <c r="H106" s="155" t="s">
        <v>340</v>
      </c>
      <c r="I106" s="156">
        <v>8000</v>
      </c>
      <c r="J106" s="156">
        <v>8000</v>
      </c>
      <c r="K106" s="156">
        <v>8000</v>
      </c>
      <c r="L106" s="156"/>
      <c r="M106" s="156"/>
      <c r="N106" s="155"/>
      <c r="O106" s="155"/>
      <c r="P106" s="155"/>
      <c r="Q106" s="156"/>
      <c r="R106" s="156"/>
      <c r="S106" s="156"/>
      <c r="T106" s="156"/>
      <c r="U106" s="156"/>
      <c r="V106" s="156"/>
      <c r="W106" s="156"/>
    </row>
    <row r="107" ht="52.5" customHeight="1" outlineLevel="1" spans="1:23">
      <c r="A107" s="155" t="s">
        <v>513</v>
      </c>
      <c r="B107" s="155" t="s">
        <v>542</v>
      </c>
      <c r="C107" s="155" t="s">
        <v>541</v>
      </c>
      <c r="D107" s="155" t="s">
        <v>49</v>
      </c>
      <c r="E107" s="155" t="s">
        <v>187</v>
      </c>
      <c r="F107" s="155" t="s">
        <v>188</v>
      </c>
      <c r="G107" s="155" t="s">
        <v>389</v>
      </c>
      <c r="H107" s="155" t="s">
        <v>390</v>
      </c>
      <c r="I107" s="156">
        <v>15000</v>
      </c>
      <c r="J107" s="156">
        <v>15000</v>
      </c>
      <c r="K107" s="156">
        <v>15000</v>
      </c>
      <c r="L107" s="156"/>
      <c r="M107" s="156"/>
      <c r="N107" s="155"/>
      <c r="O107" s="155"/>
      <c r="P107" s="155"/>
      <c r="Q107" s="156"/>
      <c r="R107" s="156"/>
      <c r="S107" s="156"/>
      <c r="T107" s="156"/>
      <c r="U107" s="156"/>
      <c r="V107" s="156"/>
      <c r="W107" s="156"/>
    </row>
    <row r="108" ht="52.5" customHeight="1" outlineLevel="1" spans="1:23">
      <c r="A108" s="155" t="s">
        <v>513</v>
      </c>
      <c r="B108" s="155" t="s">
        <v>542</v>
      </c>
      <c r="C108" s="155" t="s">
        <v>541</v>
      </c>
      <c r="D108" s="155" t="s">
        <v>49</v>
      </c>
      <c r="E108" s="155" t="s">
        <v>187</v>
      </c>
      <c r="F108" s="155" t="s">
        <v>188</v>
      </c>
      <c r="G108" s="155" t="s">
        <v>543</v>
      </c>
      <c r="H108" s="155" t="s">
        <v>544</v>
      </c>
      <c r="I108" s="156">
        <v>150000</v>
      </c>
      <c r="J108" s="156">
        <v>150000</v>
      </c>
      <c r="K108" s="156">
        <v>150000</v>
      </c>
      <c r="L108" s="156"/>
      <c r="M108" s="156"/>
      <c r="N108" s="155"/>
      <c r="O108" s="155"/>
      <c r="P108" s="155"/>
      <c r="Q108" s="156"/>
      <c r="R108" s="156"/>
      <c r="S108" s="156"/>
      <c r="T108" s="156"/>
      <c r="U108" s="156"/>
      <c r="V108" s="156"/>
      <c r="W108" s="156"/>
    </row>
    <row r="109" ht="52.5" customHeight="1" outlineLevel="1" spans="1:23">
      <c r="A109" s="155" t="s">
        <v>513</v>
      </c>
      <c r="B109" s="155" t="s">
        <v>542</v>
      </c>
      <c r="C109" s="155" t="s">
        <v>541</v>
      </c>
      <c r="D109" s="155" t="s">
        <v>49</v>
      </c>
      <c r="E109" s="155" t="s">
        <v>187</v>
      </c>
      <c r="F109" s="155" t="s">
        <v>188</v>
      </c>
      <c r="G109" s="155" t="s">
        <v>543</v>
      </c>
      <c r="H109" s="155" t="s">
        <v>544</v>
      </c>
      <c r="I109" s="156">
        <v>75000</v>
      </c>
      <c r="J109" s="156">
        <v>75000</v>
      </c>
      <c r="K109" s="156">
        <v>75000</v>
      </c>
      <c r="L109" s="156"/>
      <c r="M109" s="156"/>
      <c r="N109" s="155"/>
      <c r="O109" s="155"/>
      <c r="P109" s="155"/>
      <c r="Q109" s="156"/>
      <c r="R109" s="156"/>
      <c r="S109" s="156"/>
      <c r="T109" s="156"/>
      <c r="U109" s="156"/>
      <c r="V109" s="156"/>
      <c r="W109" s="156"/>
    </row>
    <row r="110" ht="52.5" customHeight="1" spans="1:23">
      <c r="A110" s="155"/>
      <c r="B110" s="155"/>
      <c r="C110" s="155" t="s">
        <v>545</v>
      </c>
      <c r="D110" s="155"/>
      <c r="E110" s="155"/>
      <c r="F110" s="155"/>
      <c r="G110" s="155"/>
      <c r="H110" s="155"/>
      <c r="I110" s="156">
        <v>20000</v>
      </c>
      <c r="J110" s="156">
        <v>20000</v>
      </c>
      <c r="K110" s="156">
        <v>20000</v>
      </c>
      <c r="L110" s="156"/>
      <c r="M110" s="156"/>
      <c r="N110" s="155"/>
      <c r="O110" s="155"/>
      <c r="P110" s="155"/>
      <c r="Q110" s="156"/>
      <c r="R110" s="156"/>
      <c r="S110" s="156"/>
      <c r="T110" s="156"/>
      <c r="U110" s="156"/>
      <c r="V110" s="156"/>
      <c r="W110" s="156"/>
    </row>
    <row r="111" ht="52.5" customHeight="1" outlineLevel="1" spans="1:23">
      <c r="A111" s="155" t="s">
        <v>506</v>
      </c>
      <c r="B111" s="155" t="s">
        <v>546</v>
      </c>
      <c r="C111" s="155" t="s">
        <v>545</v>
      </c>
      <c r="D111" s="155" t="s">
        <v>49</v>
      </c>
      <c r="E111" s="155" t="s">
        <v>127</v>
      </c>
      <c r="F111" s="155" t="s">
        <v>126</v>
      </c>
      <c r="G111" s="155" t="s">
        <v>343</v>
      </c>
      <c r="H111" s="155" t="s">
        <v>344</v>
      </c>
      <c r="I111" s="156">
        <v>3000</v>
      </c>
      <c r="J111" s="156">
        <v>3000</v>
      </c>
      <c r="K111" s="156">
        <v>3000</v>
      </c>
      <c r="L111" s="156"/>
      <c r="M111" s="156"/>
      <c r="N111" s="155"/>
      <c r="O111" s="155"/>
      <c r="P111" s="155"/>
      <c r="Q111" s="156"/>
      <c r="R111" s="156"/>
      <c r="S111" s="156"/>
      <c r="T111" s="156"/>
      <c r="U111" s="156"/>
      <c r="V111" s="156"/>
      <c r="W111" s="156"/>
    </row>
    <row r="112" ht="52.5" customHeight="1" outlineLevel="1" spans="1:23">
      <c r="A112" s="155" t="s">
        <v>506</v>
      </c>
      <c r="B112" s="155" t="s">
        <v>546</v>
      </c>
      <c r="C112" s="155" t="s">
        <v>545</v>
      </c>
      <c r="D112" s="155" t="s">
        <v>49</v>
      </c>
      <c r="E112" s="155" t="s">
        <v>127</v>
      </c>
      <c r="F112" s="155" t="s">
        <v>126</v>
      </c>
      <c r="G112" s="155" t="s">
        <v>339</v>
      </c>
      <c r="H112" s="155" t="s">
        <v>340</v>
      </c>
      <c r="I112" s="156">
        <v>3000</v>
      </c>
      <c r="J112" s="156">
        <v>3000</v>
      </c>
      <c r="K112" s="156">
        <v>3000</v>
      </c>
      <c r="L112" s="156"/>
      <c r="M112" s="156"/>
      <c r="N112" s="155"/>
      <c r="O112" s="155"/>
      <c r="P112" s="155"/>
      <c r="Q112" s="156"/>
      <c r="R112" s="156"/>
      <c r="S112" s="156"/>
      <c r="T112" s="156"/>
      <c r="U112" s="156"/>
      <c r="V112" s="156"/>
      <c r="W112" s="156"/>
    </row>
    <row r="113" ht="52.5" customHeight="1" outlineLevel="1" spans="1:23">
      <c r="A113" s="155" t="s">
        <v>506</v>
      </c>
      <c r="B113" s="155" t="s">
        <v>546</v>
      </c>
      <c r="C113" s="155" t="s">
        <v>545</v>
      </c>
      <c r="D113" s="155" t="s">
        <v>49</v>
      </c>
      <c r="E113" s="155" t="s">
        <v>127</v>
      </c>
      <c r="F113" s="155" t="s">
        <v>126</v>
      </c>
      <c r="G113" s="155" t="s">
        <v>318</v>
      </c>
      <c r="H113" s="155" t="s">
        <v>319</v>
      </c>
      <c r="I113" s="156">
        <v>9000</v>
      </c>
      <c r="J113" s="156">
        <v>9000</v>
      </c>
      <c r="K113" s="156">
        <v>9000</v>
      </c>
      <c r="L113" s="156"/>
      <c r="M113" s="156"/>
      <c r="N113" s="155"/>
      <c r="O113" s="155"/>
      <c r="P113" s="155"/>
      <c r="Q113" s="156"/>
      <c r="R113" s="156"/>
      <c r="S113" s="156"/>
      <c r="T113" s="156"/>
      <c r="U113" s="156"/>
      <c r="V113" s="156"/>
      <c r="W113" s="156"/>
    </row>
    <row r="114" ht="52.5" customHeight="1" outlineLevel="1" spans="1:23">
      <c r="A114" s="155" t="s">
        <v>506</v>
      </c>
      <c r="B114" s="155" t="s">
        <v>546</v>
      </c>
      <c r="C114" s="155" t="s">
        <v>545</v>
      </c>
      <c r="D114" s="155" t="s">
        <v>49</v>
      </c>
      <c r="E114" s="155" t="s">
        <v>127</v>
      </c>
      <c r="F114" s="155" t="s">
        <v>126</v>
      </c>
      <c r="G114" s="155" t="s">
        <v>389</v>
      </c>
      <c r="H114" s="155" t="s">
        <v>390</v>
      </c>
      <c r="I114" s="156">
        <v>5000</v>
      </c>
      <c r="J114" s="156">
        <v>5000</v>
      </c>
      <c r="K114" s="156">
        <v>5000</v>
      </c>
      <c r="L114" s="156"/>
      <c r="M114" s="156"/>
      <c r="N114" s="155"/>
      <c r="O114" s="155"/>
      <c r="P114" s="155"/>
      <c r="Q114" s="156"/>
      <c r="R114" s="156"/>
      <c r="S114" s="156"/>
      <c r="T114" s="156"/>
      <c r="U114" s="156"/>
      <c r="V114" s="156"/>
      <c r="W114" s="156"/>
    </row>
    <row r="115" ht="52.5" customHeight="1" spans="1:23">
      <c r="A115" s="155"/>
      <c r="B115" s="155"/>
      <c r="C115" s="155" t="s">
        <v>547</v>
      </c>
      <c r="D115" s="155"/>
      <c r="E115" s="155"/>
      <c r="F115" s="155"/>
      <c r="G115" s="155"/>
      <c r="H115" s="155"/>
      <c r="I115" s="156">
        <v>72800</v>
      </c>
      <c r="J115" s="156">
        <v>72800</v>
      </c>
      <c r="K115" s="156">
        <v>72800</v>
      </c>
      <c r="L115" s="156"/>
      <c r="M115" s="156"/>
      <c r="N115" s="155"/>
      <c r="O115" s="155"/>
      <c r="P115" s="155"/>
      <c r="Q115" s="156"/>
      <c r="R115" s="156"/>
      <c r="S115" s="156"/>
      <c r="T115" s="156"/>
      <c r="U115" s="156"/>
      <c r="V115" s="156"/>
      <c r="W115" s="156"/>
    </row>
    <row r="116" ht="52.5" customHeight="1" outlineLevel="1" spans="1:23">
      <c r="A116" s="155" t="s">
        <v>513</v>
      </c>
      <c r="B116" s="155" t="s">
        <v>548</v>
      </c>
      <c r="C116" s="155" t="s">
        <v>547</v>
      </c>
      <c r="D116" s="155" t="s">
        <v>49</v>
      </c>
      <c r="E116" s="155" t="s">
        <v>187</v>
      </c>
      <c r="F116" s="155" t="s">
        <v>188</v>
      </c>
      <c r="G116" s="155" t="s">
        <v>339</v>
      </c>
      <c r="H116" s="155" t="s">
        <v>340</v>
      </c>
      <c r="I116" s="156">
        <v>2800</v>
      </c>
      <c r="J116" s="156">
        <v>2800</v>
      </c>
      <c r="K116" s="156">
        <v>2800</v>
      </c>
      <c r="L116" s="156"/>
      <c r="M116" s="156"/>
      <c r="N116" s="155"/>
      <c r="O116" s="155"/>
      <c r="P116" s="155"/>
      <c r="Q116" s="156"/>
      <c r="R116" s="156"/>
      <c r="S116" s="156"/>
      <c r="T116" s="156"/>
      <c r="U116" s="156"/>
      <c r="V116" s="156"/>
      <c r="W116" s="156"/>
    </row>
    <row r="117" ht="52.5" customHeight="1" outlineLevel="1" spans="1:23">
      <c r="A117" s="155" t="s">
        <v>513</v>
      </c>
      <c r="B117" s="155" t="s">
        <v>548</v>
      </c>
      <c r="C117" s="155" t="s">
        <v>547</v>
      </c>
      <c r="D117" s="155" t="s">
        <v>49</v>
      </c>
      <c r="E117" s="155" t="s">
        <v>187</v>
      </c>
      <c r="F117" s="155" t="s">
        <v>188</v>
      </c>
      <c r="G117" s="155" t="s">
        <v>543</v>
      </c>
      <c r="H117" s="155" t="s">
        <v>544</v>
      </c>
      <c r="I117" s="156">
        <v>70000</v>
      </c>
      <c r="J117" s="156">
        <v>70000</v>
      </c>
      <c r="K117" s="156">
        <v>70000</v>
      </c>
      <c r="L117" s="156"/>
      <c r="M117" s="156"/>
      <c r="N117" s="155"/>
      <c r="O117" s="155"/>
      <c r="P117" s="155"/>
      <c r="Q117" s="156"/>
      <c r="R117" s="156"/>
      <c r="S117" s="156"/>
      <c r="T117" s="156"/>
      <c r="U117" s="156"/>
      <c r="V117" s="156"/>
      <c r="W117" s="156"/>
    </row>
    <row r="118" ht="52.5" customHeight="1" spans="1:23">
      <c r="A118" s="155"/>
      <c r="B118" s="155"/>
      <c r="C118" s="155" t="s">
        <v>549</v>
      </c>
      <c r="D118" s="155"/>
      <c r="E118" s="155"/>
      <c r="F118" s="155"/>
      <c r="G118" s="155"/>
      <c r="H118" s="155"/>
      <c r="I118" s="156">
        <v>10000</v>
      </c>
      <c r="J118" s="156">
        <v>10000</v>
      </c>
      <c r="K118" s="156">
        <v>10000</v>
      </c>
      <c r="L118" s="156"/>
      <c r="M118" s="156"/>
      <c r="N118" s="155"/>
      <c r="O118" s="155"/>
      <c r="P118" s="155"/>
      <c r="Q118" s="156"/>
      <c r="R118" s="156"/>
      <c r="S118" s="156"/>
      <c r="T118" s="156"/>
      <c r="U118" s="156"/>
      <c r="V118" s="156"/>
      <c r="W118" s="156"/>
    </row>
    <row r="119" ht="52.5" customHeight="1" outlineLevel="1" spans="1:23">
      <c r="A119" s="155" t="s">
        <v>506</v>
      </c>
      <c r="B119" s="155" t="s">
        <v>550</v>
      </c>
      <c r="C119" s="155" t="s">
        <v>549</v>
      </c>
      <c r="D119" s="155" t="s">
        <v>49</v>
      </c>
      <c r="E119" s="155" t="s">
        <v>97</v>
      </c>
      <c r="F119" s="155" t="s">
        <v>98</v>
      </c>
      <c r="G119" s="155" t="s">
        <v>339</v>
      </c>
      <c r="H119" s="155" t="s">
        <v>340</v>
      </c>
      <c r="I119" s="156">
        <v>1000</v>
      </c>
      <c r="J119" s="156">
        <v>1000</v>
      </c>
      <c r="K119" s="156">
        <v>1000</v>
      </c>
      <c r="L119" s="156"/>
      <c r="M119" s="156"/>
      <c r="N119" s="155"/>
      <c r="O119" s="155"/>
      <c r="P119" s="155"/>
      <c r="Q119" s="156"/>
      <c r="R119" s="156"/>
      <c r="S119" s="156"/>
      <c r="T119" s="156"/>
      <c r="U119" s="156"/>
      <c r="V119" s="156"/>
      <c r="W119" s="156"/>
    </row>
    <row r="120" ht="52.5" customHeight="1" outlineLevel="1" spans="1:23">
      <c r="A120" s="155" t="s">
        <v>506</v>
      </c>
      <c r="B120" s="155" t="s">
        <v>550</v>
      </c>
      <c r="C120" s="155" t="s">
        <v>549</v>
      </c>
      <c r="D120" s="155" t="s">
        <v>49</v>
      </c>
      <c r="E120" s="155" t="s">
        <v>97</v>
      </c>
      <c r="F120" s="155" t="s">
        <v>98</v>
      </c>
      <c r="G120" s="155" t="s">
        <v>389</v>
      </c>
      <c r="H120" s="155" t="s">
        <v>390</v>
      </c>
      <c r="I120" s="156">
        <v>2000</v>
      </c>
      <c r="J120" s="156">
        <v>2000</v>
      </c>
      <c r="K120" s="156">
        <v>2000</v>
      </c>
      <c r="L120" s="156"/>
      <c r="M120" s="156"/>
      <c r="N120" s="155"/>
      <c r="O120" s="155"/>
      <c r="P120" s="155"/>
      <c r="Q120" s="156"/>
      <c r="R120" s="156"/>
      <c r="S120" s="156"/>
      <c r="T120" s="156"/>
      <c r="U120" s="156"/>
      <c r="V120" s="156"/>
      <c r="W120" s="156"/>
    </row>
    <row r="121" ht="52.5" customHeight="1" outlineLevel="1" spans="1:23">
      <c r="A121" s="155" t="s">
        <v>506</v>
      </c>
      <c r="B121" s="155" t="s">
        <v>550</v>
      </c>
      <c r="C121" s="155" t="s">
        <v>549</v>
      </c>
      <c r="D121" s="155" t="s">
        <v>49</v>
      </c>
      <c r="E121" s="155" t="s">
        <v>97</v>
      </c>
      <c r="F121" s="155" t="s">
        <v>98</v>
      </c>
      <c r="G121" s="155" t="s">
        <v>387</v>
      </c>
      <c r="H121" s="155" t="s">
        <v>388</v>
      </c>
      <c r="I121" s="156">
        <v>7000</v>
      </c>
      <c r="J121" s="156">
        <v>7000</v>
      </c>
      <c r="K121" s="156">
        <v>7000</v>
      </c>
      <c r="L121" s="156"/>
      <c r="M121" s="156"/>
      <c r="N121" s="155"/>
      <c r="O121" s="155"/>
      <c r="P121" s="155"/>
      <c r="Q121" s="156"/>
      <c r="R121" s="156"/>
      <c r="S121" s="156"/>
      <c r="T121" s="156"/>
      <c r="U121" s="156"/>
      <c r="V121" s="156"/>
      <c r="W121" s="156"/>
    </row>
    <row r="122" ht="52.5" customHeight="1" spans="1:23">
      <c r="A122" s="155"/>
      <c r="B122" s="155"/>
      <c r="C122" s="155" t="s">
        <v>551</v>
      </c>
      <c r="D122" s="155"/>
      <c r="E122" s="155"/>
      <c r="F122" s="155"/>
      <c r="G122" s="155"/>
      <c r="H122" s="155"/>
      <c r="I122" s="156">
        <v>30000</v>
      </c>
      <c r="J122" s="156">
        <v>30000</v>
      </c>
      <c r="K122" s="156">
        <v>30000</v>
      </c>
      <c r="L122" s="156"/>
      <c r="M122" s="156"/>
      <c r="N122" s="155"/>
      <c r="O122" s="155"/>
      <c r="P122" s="155"/>
      <c r="Q122" s="156"/>
      <c r="R122" s="156"/>
      <c r="S122" s="156"/>
      <c r="T122" s="156"/>
      <c r="U122" s="156"/>
      <c r="V122" s="156"/>
      <c r="W122" s="156"/>
    </row>
    <row r="123" ht="52.5" customHeight="1" outlineLevel="1" spans="1:23">
      <c r="A123" s="155" t="s">
        <v>513</v>
      </c>
      <c r="B123" s="155" t="s">
        <v>552</v>
      </c>
      <c r="C123" s="155" t="s">
        <v>551</v>
      </c>
      <c r="D123" s="155" t="s">
        <v>49</v>
      </c>
      <c r="E123" s="155" t="s">
        <v>132</v>
      </c>
      <c r="F123" s="155" t="s">
        <v>131</v>
      </c>
      <c r="G123" s="155" t="s">
        <v>357</v>
      </c>
      <c r="H123" s="155" t="s">
        <v>358</v>
      </c>
      <c r="I123" s="156">
        <v>30000</v>
      </c>
      <c r="J123" s="156">
        <v>30000</v>
      </c>
      <c r="K123" s="156">
        <v>30000</v>
      </c>
      <c r="L123" s="156"/>
      <c r="M123" s="156"/>
      <c r="N123" s="155"/>
      <c r="O123" s="155"/>
      <c r="P123" s="155"/>
      <c r="Q123" s="156"/>
      <c r="R123" s="156"/>
      <c r="S123" s="156"/>
      <c r="T123" s="156"/>
      <c r="U123" s="156"/>
      <c r="V123" s="156"/>
      <c r="W123" s="156"/>
    </row>
    <row r="124" ht="52.5" customHeight="1" spans="1:23">
      <c r="A124" s="155"/>
      <c r="B124" s="155"/>
      <c r="C124" s="155" t="s">
        <v>553</v>
      </c>
      <c r="D124" s="155"/>
      <c r="E124" s="155"/>
      <c r="F124" s="155"/>
      <c r="G124" s="155"/>
      <c r="H124" s="155"/>
      <c r="I124" s="156">
        <v>10000</v>
      </c>
      <c r="J124" s="156">
        <v>10000</v>
      </c>
      <c r="K124" s="156">
        <v>10000</v>
      </c>
      <c r="L124" s="156"/>
      <c r="M124" s="156"/>
      <c r="N124" s="155"/>
      <c r="O124" s="155"/>
      <c r="P124" s="155"/>
      <c r="Q124" s="156"/>
      <c r="R124" s="156"/>
      <c r="S124" s="156"/>
      <c r="T124" s="156"/>
      <c r="U124" s="156"/>
      <c r="V124" s="156"/>
      <c r="W124" s="156"/>
    </row>
    <row r="125" ht="52.5" customHeight="1" outlineLevel="1" spans="1:23">
      <c r="A125" s="155" t="s">
        <v>513</v>
      </c>
      <c r="B125" s="155" t="s">
        <v>554</v>
      </c>
      <c r="C125" s="155" t="s">
        <v>553</v>
      </c>
      <c r="D125" s="155" t="s">
        <v>49</v>
      </c>
      <c r="E125" s="155" t="s">
        <v>127</v>
      </c>
      <c r="F125" s="155" t="s">
        <v>126</v>
      </c>
      <c r="G125" s="155" t="s">
        <v>343</v>
      </c>
      <c r="H125" s="155" t="s">
        <v>344</v>
      </c>
      <c r="I125" s="156">
        <v>3000</v>
      </c>
      <c r="J125" s="156">
        <v>3000</v>
      </c>
      <c r="K125" s="156">
        <v>3000</v>
      </c>
      <c r="L125" s="156"/>
      <c r="M125" s="156"/>
      <c r="N125" s="155"/>
      <c r="O125" s="155"/>
      <c r="P125" s="155"/>
      <c r="Q125" s="156"/>
      <c r="R125" s="156"/>
      <c r="S125" s="156"/>
      <c r="T125" s="156"/>
      <c r="U125" s="156"/>
      <c r="V125" s="156"/>
      <c r="W125" s="156"/>
    </row>
    <row r="126" ht="52.5" customHeight="1" outlineLevel="1" spans="1:23">
      <c r="A126" s="155" t="s">
        <v>513</v>
      </c>
      <c r="B126" s="155" t="s">
        <v>554</v>
      </c>
      <c r="C126" s="155" t="s">
        <v>553</v>
      </c>
      <c r="D126" s="155" t="s">
        <v>49</v>
      </c>
      <c r="E126" s="155" t="s">
        <v>127</v>
      </c>
      <c r="F126" s="155" t="s">
        <v>126</v>
      </c>
      <c r="G126" s="155" t="s">
        <v>391</v>
      </c>
      <c r="H126" s="155" t="s">
        <v>392</v>
      </c>
      <c r="I126" s="156">
        <v>3000</v>
      </c>
      <c r="J126" s="156">
        <v>3000</v>
      </c>
      <c r="K126" s="156">
        <v>3000</v>
      </c>
      <c r="L126" s="156"/>
      <c r="M126" s="156"/>
      <c r="N126" s="155"/>
      <c r="O126" s="155"/>
      <c r="P126" s="155"/>
      <c r="Q126" s="156"/>
      <c r="R126" s="156"/>
      <c r="S126" s="156"/>
      <c r="T126" s="156"/>
      <c r="U126" s="156"/>
      <c r="V126" s="156"/>
      <c r="W126" s="156"/>
    </row>
    <row r="127" ht="52.5" customHeight="1" outlineLevel="1" spans="1:23">
      <c r="A127" s="155" t="s">
        <v>513</v>
      </c>
      <c r="B127" s="155" t="s">
        <v>554</v>
      </c>
      <c r="C127" s="155" t="s">
        <v>553</v>
      </c>
      <c r="D127" s="155" t="s">
        <v>49</v>
      </c>
      <c r="E127" s="155" t="s">
        <v>127</v>
      </c>
      <c r="F127" s="155" t="s">
        <v>126</v>
      </c>
      <c r="G127" s="155" t="s">
        <v>339</v>
      </c>
      <c r="H127" s="155" t="s">
        <v>340</v>
      </c>
      <c r="I127" s="156">
        <v>2000</v>
      </c>
      <c r="J127" s="156">
        <v>2000</v>
      </c>
      <c r="K127" s="156">
        <v>2000</v>
      </c>
      <c r="L127" s="156"/>
      <c r="M127" s="156"/>
      <c r="N127" s="155"/>
      <c r="O127" s="155"/>
      <c r="P127" s="155"/>
      <c r="Q127" s="156"/>
      <c r="R127" s="156"/>
      <c r="S127" s="156"/>
      <c r="T127" s="156"/>
      <c r="U127" s="156"/>
      <c r="V127" s="156"/>
      <c r="W127" s="156"/>
    </row>
    <row r="128" ht="52.5" customHeight="1" outlineLevel="1" spans="1:23">
      <c r="A128" s="155" t="s">
        <v>513</v>
      </c>
      <c r="B128" s="155" t="s">
        <v>554</v>
      </c>
      <c r="C128" s="155" t="s">
        <v>553</v>
      </c>
      <c r="D128" s="155" t="s">
        <v>49</v>
      </c>
      <c r="E128" s="155" t="s">
        <v>127</v>
      </c>
      <c r="F128" s="155" t="s">
        <v>126</v>
      </c>
      <c r="G128" s="155" t="s">
        <v>389</v>
      </c>
      <c r="H128" s="155" t="s">
        <v>390</v>
      </c>
      <c r="I128" s="156">
        <v>2000</v>
      </c>
      <c r="J128" s="156">
        <v>2000</v>
      </c>
      <c r="K128" s="156">
        <v>2000</v>
      </c>
      <c r="L128" s="156"/>
      <c r="M128" s="156"/>
      <c r="N128" s="155"/>
      <c r="O128" s="155"/>
      <c r="P128" s="155"/>
      <c r="Q128" s="156"/>
      <c r="R128" s="156"/>
      <c r="S128" s="156"/>
      <c r="T128" s="156"/>
      <c r="U128" s="156"/>
      <c r="V128" s="156"/>
      <c r="W128" s="156"/>
    </row>
    <row r="129" ht="52.5" customHeight="1" spans="1:23">
      <c r="A129" s="155"/>
      <c r="B129" s="155"/>
      <c r="C129" s="155" t="s">
        <v>555</v>
      </c>
      <c r="D129" s="155"/>
      <c r="E129" s="155"/>
      <c r="F129" s="155"/>
      <c r="G129" s="155"/>
      <c r="H129" s="155"/>
      <c r="I129" s="156">
        <v>20000</v>
      </c>
      <c r="J129" s="156">
        <v>20000</v>
      </c>
      <c r="K129" s="156">
        <v>20000</v>
      </c>
      <c r="L129" s="156"/>
      <c r="M129" s="156"/>
      <c r="N129" s="155"/>
      <c r="O129" s="155"/>
      <c r="P129" s="155"/>
      <c r="Q129" s="156"/>
      <c r="R129" s="156"/>
      <c r="S129" s="156"/>
      <c r="T129" s="156"/>
      <c r="U129" s="156"/>
      <c r="V129" s="156"/>
      <c r="W129" s="156"/>
    </row>
    <row r="130" ht="52.5" customHeight="1" outlineLevel="1" spans="1:23">
      <c r="A130" s="155" t="s">
        <v>513</v>
      </c>
      <c r="B130" s="155" t="s">
        <v>556</v>
      </c>
      <c r="C130" s="155" t="s">
        <v>555</v>
      </c>
      <c r="D130" s="155" t="s">
        <v>49</v>
      </c>
      <c r="E130" s="155" t="s">
        <v>193</v>
      </c>
      <c r="F130" s="155" t="s">
        <v>194</v>
      </c>
      <c r="G130" s="155" t="s">
        <v>343</v>
      </c>
      <c r="H130" s="155" t="s">
        <v>344</v>
      </c>
      <c r="I130" s="156">
        <v>5000</v>
      </c>
      <c r="J130" s="156">
        <v>5000</v>
      </c>
      <c r="K130" s="156">
        <v>5000</v>
      </c>
      <c r="L130" s="156"/>
      <c r="M130" s="156"/>
      <c r="N130" s="155"/>
      <c r="O130" s="155"/>
      <c r="P130" s="155"/>
      <c r="Q130" s="156"/>
      <c r="R130" s="156"/>
      <c r="S130" s="156"/>
      <c r="T130" s="156"/>
      <c r="U130" s="156"/>
      <c r="V130" s="156"/>
      <c r="W130" s="156"/>
    </row>
    <row r="131" ht="52.5" customHeight="1" outlineLevel="1" spans="1:23">
      <c r="A131" s="155" t="s">
        <v>513</v>
      </c>
      <c r="B131" s="155" t="s">
        <v>556</v>
      </c>
      <c r="C131" s="155" t="s">
        <v>555</v>
      </c>
      <c r="D131" s="155" t="s">
        <v>49</v>
      </c>
      <c r="E131" s="155" t="s">
        <v>193</v>
      </c>
      <c r="F131" s="155" t="s">
        <v>194</v>
      </c>
      <c r="G131" s="155" t="s">
        <v>391</v>
      </c>
      <c r="H131" s="155" t="s">
        <v>392</v>
      </c>
      <c r="I131" s="156">
        <v>2000</v>
      </c>
      <c r="J131" s="156">
        <v>2000</v>
      </c>
      <c r="K131" s="156">
        <v>2000</v>
      </c>
      <c r="L131" s="156"/>
      <c r="M131" s="156"/>
      <c r="N131" s="155"/>
      <c r="O131" s="155"/>
      <c r="P131" s="155"/>
      <c r="Q131" s="156"/>
      <c r="R131" s="156"/>
      <c r="S131" s="156"/>
      <c r="T131" s="156"/>
      <c r="U131" s="156"/>
      <c r="V131" s="156"/>
      <c r="W131" s="156"/>
    </row>
    <row r="132" ht="52.5" customHeight="1" outlineLevel="1" spans="1:23">
      <c r="A132" s="155" t="s">
        <v>513</v>
      </c>
      <c r="B132" s="155" t="s">
        <v>556</v>
      </c>
      <c r="C132" s="155" t="s">
        <v>555</v>
      </c>
      <c r="D132" s="155" t="s">
        <v>49</v>
      </c>
      <c r="E132" s="155" t="s">
        <v>193</v>
      </c>
      <c r="F132" s="155" t="s">
        <v>194</v>
      </c>
      <c r="G132" s="155" t="s">
        <v>339</v>
      </c>
      <c r="H132" s="155" t="s">
        <v>340</v>
      </c>
      <c r="I132" s="156">
        <v>5000</v>
      </c>
      <c r="J132" s="156">
        <v>5000</v>
      </c>
      <c r="K132" s="156">
        <v>5000</v>
      </c>
      <c r="L132" s="156"/>
      <c r="M132" s="156"/>
      <c r="N132" s="155"/>
      <c r="O132" s="155"/>
      <c r="P132" s="155"/>
      <c r="Q132" s="156"/>
      <c r="R132" s="156"/>
      <c r="S132" s="156"/>
      <c r="T132" s="156"/>
      <c r="U132" s="156"/>
      <c r="V132" s="156"/>
      <c r="W132" s="156"/>
    </row>
    <row r="133" ht="52.5" customHeight="1" outlineLevel="1" spans="1:23">
      <c r="A133" s="155" t="s">
        <v>513</v>
      </c>
      <c r="B133" s="155" t="s">
        <v>556</v>
      </c>
      <c r="C133" s="155" t="s">
        <v>555</v>
      </c>
      <c r="D133" s="155" t="s">
        <v>49</v>
      </c>
      <c r="E133" s="155" t="s">
        <v>193</v>
      </c>
      <c r="F133" s="155" t="s">
        <v>194</v>
      </c>
      <c r="G133" s="155" t="s">
        <v>318</v>
      </c>
      <c r="H133" s="155" t="s">
        <v>319</v>
      </c>
      <c r="I133" s="156">
        <v>5000</v>
      </c>
      <c r="J133" s="156">
        <v>5000</v>
      </c>
      <c r="K133" s="156">
        <v>5000</v>
      </c>
      <c r="L133" s="156"/>
      <c r="M133" s="156"/>
      <c r="N133" s="155"/>
      <c r="O133" s="155"/>
      <c r="P133" s="155"/>
      <c r="Q133" s="156"/>
      <c r="R133" s="156"/>
      <c r="S133" s="156"/>
      <c r="T133" s="156"/>
      <c r="U133" s="156"/>
      <c r="V133" s="156"/>
      <c r="W133" s="156"/>
    </row>
    <row r="134" ht="52.5" customHeight="1" outlineLevel="1" spans="1:23">
      <c r="A134" s="155" t="s">
        <v>513</v>
      </c>
      <c r="B134" s="155" t="s">
        <v>556</v>
      </c>
      <c r="C134" s="155" t="s">
        <v>555</v>
      </c>
      <c r="D134" s="155" t="s">
        <v>49</v>
      </c>
      <c r="E134" s="155" t="s">
        <v>193</v>
      </c>
      <c r="F134" s="155" t="s">
        <v>194</v>
      </c>
      <c r="G134" s="155" t="s">
        <v>389</v>
      </c>
      <c r="H134" s="155" t="s">
        <v>390</v>
      </c>
      <c r="I134" s="156">
        <v>3000</v>
      </c>
      <c r="J134" s="156">
        <v>3000</v>
      </c>
      <c r="K134" s="156">
        <v>3000</v>
      </c>
      <c r="L134" s="156"/>
      <c r="M134" s="156"/>
      <c r="N134" s="155"/>
      <c r="O134" s="155"/>
      <c r="P134" s="155"/>
      <c r="Q134" s="156"/>
      <c r="R134" s="156"/>
      <c r="S134" s="156"/>
      <c r="T134" s="156"/>
      <c r="U134" s="156"/>
      <c r="V134" s="156"/>
      <c r="W134" s="156"/>
    </row>
    <row r="135" ht="52.5" customHeight="1" spans="1:23">
      <c r="A135" s="155"/>
      <c r="B135" s="155"/>
      <c r="C135" s="155" t="s">
        <v>557</v>
      </c>
      <c r="D135" s="155"/>
      <c r="E135" s="155"/>
      <c r="F135" s="155"/>
      <c r="G135" s="155"/>
      <c r="H135" s="155"/>
      <c r="I135" s="156">
        <v>20000</v>
      </c>
      <c r="J135" s="156">
        <v>20000</v>
      </c>
      <c r="K135" s="156">
        <v>20000</v>
      </c>
      <c r="L135" s="156"/>
      <c r="M135" s="156"/>
      <c r="N135" s="155"/>
      <c r="O135" s="155"/>
      <c r="P135" s="155"/>
      <c r="Q135" s="156"/>
      <c r="R135" s="156"/>
      <c r="S135" s="156"/>
      <c r="T135" s="156"/>
      <c r="U135" s="156"/>
      <c r="V135" s="156"/>
      <c r="W135" s="156"/>
    </row>
    <row r="136" ht="52.5" customHeight="1" outlineLevel="1" spans="1:23">
      <c r="A136" s="155" t="s">
        <v>513</v>
      </c>
      <c r="B136" s="155" t="s">
        <v>558</v>
      </c>
      <c r="C136" s="155" t="s">
        <v>557</v>
      </c>
      <c r="D136" s="155" t="s">
        <v>49</v>
      </c>
      <c r="E136" s="155" t="s">
        <v>107</v>
      </c>
      <c r="F136" s="155" t="s">
        <v>108</v>
      </c>
      <c r="G136" s="155" t="s">
        <v>343</v>
      </c>
      <c r="H136" s="155" t="s">
        <v>344</v>
      </c>
      <c r="I136" s="156">
        <v>3000</v>
      </c>
      <c r="J136" s="156">
        <v>3000</v>
      </c>
      <c r="K136" s="156">
        <v>3000</v>
      </c>
      <c r="L136" s="156"/>
      <c r="M136" s="156"/>
      <c r="N136" s="155"/>
      <c r="O136" s="155"/>
      <c r="P136" s="155"/>
      <c r="Q136" s="156"/>
      <c r="R136" s="156"/>
      <c r="S136" s="156"/>
      <c r="T136" s="156"/>
      <c r="U136" s="156"/>
      <c r="V136" s="156"/>
      <c r="W136" s="156"/>
    </row>
    <row r="137" ht="52.5" customHeight="1" outlineLevel="1" spans="1:23">
      <c r="A137" s="155" t="s">
        <v>513</v>
      </c>
      <c r="B137" s="155" t="s">
        <v>558</v>
      </c>
      <c r="C137" s="155" t="s">
        <v>557</v>
      </c>
      <c r="D137" s="155" t="s">
        <v>49</v>
      </c>
      <c r="E137" s="155" t="s">
        <v>107</v>
      </c>
      <c r="F137" s="155" t="s">
        <v>108</v>
      </c>
      <c r="G137" s="155" t="s">
        <v>347</v>
      </c>
      <c r="H137" s="155" t="s">
        <v>348</v>
      </c>
      <c r="I137" s="156">
        <v>2000</v>
      </c>
      <c r="J137" s="156">
        <v>2000</v>
      </c>
      <c r="K137" s="156">
        <v>2000</v>
      </c>
      <c r="L137" s="156"/>
      <c r="M137" s="156"/>
      <c r="N137" s="155"/>
      <c r="O137" s="155"/>
      <c r="P137" s="155"/>
      <c r="Q137" s="156"/>
      <c r="R137" s="156"/>
      <c r="S137" s="156"/>
      <c r="T137" s="156"/>
      <c r="U137" s="156"/>
      <c r="V137" s="156"/>
      <c r="W137" s="156"/>
    </row>
    <row r="138" ht="52.5" customHeight="1" outlineLevel="1" spans="1:23">
      <c r="A138" s="155" t="s">
        <v>513</v>
      </c>
      <c r="B138" s="155" t="s">
        <v>558</v>
      </c>
      <c r="C138" s="155" t="s">
        <v>557</v>
      </c>
      <c r="D138" s="155" t="s">
        <v>49</v>
      </c>
      <c r="E138" s="155" t="s">
        <v>107</v>
      </c>
      <c r="F138" s="155" t="s">
        <v>108</v>
      </c>
      <c r="G138" s="155" t="s">
        <v>389</v>
      </c>
      <c r="H138" s="155" t="s">
        <v>390</v>
      </c>
      <c r="I138" s="156">
        <v>15000</v>
      </c>
      <c r="J138" s="156">
        <v>15000</v>
      </c>
      <c r="K138" s="156">
        <v>15000</v>
      </c>
      <c r="L138" s="156"/>
      <c r="M138" s="156"/>
      <c r="N138" s="155"/>
      <c r="O138" s="155"/>
      <c r="P138" s="155"/>
      <c r="Q138" s="156"/>
      <c r="R138" s="156"/>
      <c r="S138" s="156"/>
      <c r="T138" s="156"/>
      <c r="U138" s="156"/>
      <c r="V138" s="156"/>
      <c r="W138" s="156"/>
    </row>
    <row r="139" ht="52.5" customHeight="1" spans="1:23">
      <c r="A139" s="155"/>
      <c r="B139" s="155"/>
      <c r="C139" s="155" t="s">
        <v>559</v>
      </c>
      <c r="D139" s="155"/>
      <c r="E139" s="155"/>
      <c r="F139" s="155"/>
      <c r="G139" s="155"/>
      <c r="H139" s="155"/>
      <c r="I139" s="156">
        <v>38000</v>
      </c>
      <c r="J139" s="156">
        <v>38000</v>
      </c>
      <c r="K139" s="156">
        <v>38000</v>
      </c>
      <c r="L139" s="156"/>
      <c r="M139" s="156"/>
      <c r="N139" s="155"/>
      <c r="O139" s="155"/>
      <c r="P139" s="155"/>
      <c r="Q139" s="156"/>
      <c r="R139" s="156"/>
      <c r="S139" s="156"/>
      <c r="T139" s="156"/>
      <c r="U139" s="156"/>
      <c r="V139" s="156"/>
      <c r="W139" s="156"/>
    </row>
    <row r="140" ht="52.5" customHeight="1" outlineLevel="1" spans="1:23">
      <c r="A140" s="155" t="s">
        <v>506</v>
      </c>
      <c r="B140" s="155" t="s">
        <v>560</v>
      </c>
      <c r="C140" s="155" t="s">
        <v>559</v>
      </c>
      <c r="D140" s="155" t="s">
        <v>49</v>
      </c>
      <c r="E140" s="155" t="s">
        <v>101</v>
      </c>
      <c r="F140" s="155" t="s">
        <v>102</v>
      </c>
      <c r="G140" s="155" t="s">
        <v>343</v>
      </c>
      <c r="H140" s="155" t="s">
        <v>344</v>
      </c>
      <c r="I140" s="156">
        <v>15000</v>
      </c>
      <c r="J140" s="156">
        <v>15000</v>
      </c>
      <c r="K140" s="156">
        <v>15000</v>
      </c>
      <c r="L140" s="156"/>
      <c r="M140" s="156"/>
      <c r="N140" s="155"/>
      <c r="O140" s="155"/>
      <c r="P140" s="155"/>
      <c r="Q140" s="156"/>
      <c r="R140" s="156"/>
      <c r="S140" s="156"/>
      <c r="T140" s="156"/>
      <c r="U140" s="156"/>
      <c r="V140" s="156"/>
      <c r="W140" s="156"/>
    </row>
    <row r="141" ht="52.5" customHeight="1" outlineLevel="1" spans="1:23">
      <c r="A141" s="155" t="s">
        <v>506</v>
      </c>
      <c r="B141" s="155" t="s">
        <v>560</v>
      </c>
      <c r="C141" s="155" t="s">
        <v>559</v>
      </c>
      <c r="D141" s="155" t="s">
        <v>49</v>
      </c>
      <c r="E141" s="155" t="s">
        <v>101</v>
      </c>
      <c r="F141" s="155" t="s">
        <v>102</v>
      </c>
      <c r="G141" s="155" t="s">
        <v>389</v>
      </c>
      <c r="H141" s="155" t="s">
        <v>390</v>
      </c>
      <c r="I141" s="156">
        <v>3000</v>
      </c>
      <c r="J141" s="156">
        <v>3000</v>
      </c>
      <c r="K141" s="156">
        <v>3000</v>
      </c>
      <c r="L141" s="156"/>
      <c r="M141" s="156"/>
      <c r="N141" s="155"/>
      <c r="O141" s="155"/>
      <c r="P141" s="155"/>
      <c r="Q141" s="156"/>
      <c r="R141" s="156"/>
      <c r="S141" s="156"/>
      <c r="T141" s="156"/>
      <c r="U141" s="156"/>
      <c r="V141" s="156"/>
      <c r="W141" s="156"/>
    </row>
    <row r="142" ht="52.5" customHeight="1" outlineLevel="1" spans="1:23">
      <c r="A142" s="155" t="s">
        <v>506</v>
      </c>
      <c r="B142" s="155" t="s">
        <v>560</v>
      </c>
      <c r="C142" s="155" t="s">
        <v>559</v>
      </c>
      <c r="D142" s="155" t="s">
        <v>49</v>
      </c>
      <c r="E142" s="155" t="s">
        <v>101</v>
      </c>
      <c r="F142" s="155" t="s">
        <v>102</v>
      </c>
      <c r="G142" s="155" t="s">
        <v>387</v>
      </c>
      <c r="H142" s="155" t="s">
        <v>388</v>
      </c>
      <c r="I142" s="156">
        <v>20000</v>
      </c>
      <c r="J142" s="156">
        <v>20000</v>
      </c>
      <c r="K142" s="156">
        <v>20000</v>
      </c>
      <c r="L142" s="156"/>
      <c r="M142" s="156"/>
      <c r="N142" s="155"/>
      <c r="O142" s="155"/>
      <c r="P142" s="155"/>
      <c r="Q142" s="156"/>
      <c r="R142" s="156"/>
      <c r="S142" s="156"/>
      <c r="T142" s="156"/>
      <c r="U142" s="156"/>
      <c r="V142" s="156"/>
      <c r="W142" s="156"/>
    </row>
    <row r="143" ht="30" customHeight="1" spans="1:23">
      <c r="A143" s="157" t="s">
        <v>31</v>
      </c>
      <c r="B143" s="157"/>
      <c r="C143" s="157"/>
      <c r="D143" s="157"/>
      <c r="E143" s="157"/>
      <c r="F143" s="157"/>
      <c r="G143" s="157"/>
      <c r="H143" s="157"/>
      <c r="I143" s="156">
        <v>1531710</v>
      </c>
      <c r="J143" s="156">
        <v>1531710</v>
      </c>
      <c r="K143" s="156">
        <v>1531710</v>
      </c>
      <c r="L143" s="156"/>
      <c r="M143" s="156"/>
      <c r="N143" s="156"/>
      <c r="O143" s="156"/>
      <c r="P143" s="156"/>
      <c r="Q143" s="156"/>
      <c r="R143" s="156"/>
      <c r="S143" s="156"/>
      <c r="T143" s="156"/>
      <c r="U143" s="156"/>
      <c r="V143" s="156"/>
      <c r="W143" s="156"/>
    </row>
  </sheetData>
  <mergeCells count="30">
    <mergeCell ref="A1:W1"/>
    <mergeCell ref="A2:W2"/>
    <mergeCell ref="A3:G3"/>
    <mergeCell ref="V3:W3"/>
    <mergeCell ref="J4:M4"/>
    <mergeCell ref="N4:P4"/>
    <mergeCell ref="R4:W4"/>
    <mergeCell ref="J5:K5"/>
    <mergeCell ref="A143:H143"/>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J286"/>
  <sheetViews>
    <sheetView showZeros="0" workbookViewId="0">
      <selection activeCell="L11" sqref="L11"/>
    </sheetView>
  </sheetViews>
  <sheetFormatPr defaultColWidth="10.2777777777778" defaultRowHeight="15" customHeight="1"/>
  <cols>
    <col min="1" max="9" width="14.2777777777778" customWidth="1"/>
    <col min="10" max="10" width="34.2777777777778" customWidth="1"/>
  </cols>
  <sheetData>
    <row r="1" ht="18.75" customHeight="1" spans="1:10">
      <c r="A1" s="146"/>
      <c r="B1" s="146"/>
      <c r="C1" s="146"/>
      <c r="D1" s="146"/>
      <c r="E1" s="146"/>
      <c r="F1" s="146"/>
      <c r="G1" s="146"/>
      <c r="H1" s="146"/>
      <c r="I1" s="146"/>
      <c r="J1" s="150" t="s">
        <v>561</v>
      </c>
    </row>
    <row r="2" ht="34.5" customHeight="1" spans="1:10">
      <c r="A2" s="147" t="str">
        <f>"2025"&amp;"年项目支出绩效目标表"</f>
        <v>2025年项目支出绩效目标表</v>
      </c>
      <c r="B2" s="147"/>
      <c r="C2" s="147"/>
      <c r="D2" s="147"/>
      <c r="E2" s="147"/>
      <c r="F2" s="147"/>
      <c r="G2" s="147"/>
      <c r="H2" s="147"/>
      <c r="I2" s="147"/>
      <c r="J2" s="147"/>
    </row>
    <row r="3" ht="18.75" customHeight="1" spans="1:10">
      <c r="A3" s="146" t="s">
        <v>1</v>
      </c>
      <c r="B3" s="146"/>
      <c r="C3" s="146"/>
      <c r="D3" s="146"/>
      <c r="E3" s="146"/>
      <c r="F3" s="146"/>
      <c r="G3" s="146"/>
      <c r="H3" s="146"/>
      <c r="I3" s="146"/>
      <c r="J3" s="146"/>
    </row>
    <row r="4" ht="22.5" customHeight="1" spans="1:10">
      <c r="A4" s="148" t="s">
        <v>562</v>
      </c>
      <c r="B4" s="148" t="s">
        <v>563</v>
      </c>
      <c r="C4" s="148" t="s">
        <v>564</v>
      </c>
      <c r="D4" s="148" t="s">
        <v>565</v>
      </c>
      <c r="E4" s="148" t="s">
        <v>566</v>
      </c>
      <c r="F4" s="148" t="s">
        <v>567</v>
      </c>
      <c r="G4" s="148" t="s">
        <v>568</v>
      </c>
      <c r="H4" s="148" t="s">
        <v>569</v>
      </c>
      <c r="I4" s="148" t="s">
        <v>570</v>
      </c>
      <c r="J4" s="148" t="s">
        <v>571</v>
      </c>
    </row>
    <row r="5" ht="22.5" customHeight="1" spans="1:10">
      <c r="A5" s="148" t="s">
        <v>74</v>
      </c>
      <c r="B5" s="148" t="s">
        <v>75</v>
      </c>
      <c r="C5" s="148" t="s">
        <v>76</v>
      </c>
      <c r="D5" s="148" t="s">
        <v>77</v>
      </c>
      <c r="E5" s="148" t="s">
        <v>78</v>
      </c>
      <c r="F5" s="148" t="s">
        <v>79</v>
      </c>
      <c r="G5" s="148" t="s">
        <v>80</v>
      </c>
      <c r="H5" s="148" t="s">
        <v>81</v>
      </c>
      <c r="I5" s="148" t="s">
        <v>82</v>
      </c>
      <c r="J5" s="148" t="s">
        <v>83</v>
      </c>
    </row>
    <row r="6" ht="52.5" customHeight="1" spans="1:10">
      <c r="A6" s="148" t="s">
        <v>49</v>
      </c>
      <c r="B6" s="148"/>
      <c r="C6" s="148"/>
      <c r="D6" s="148"/>
      <c r="E6" s="148"/>
      <c r="F6" s="148"/>
      <c r="G6" s="148"/>
      <c r="H6" s="148"/>
      <c r="I6" s="148"/>
      <c r="J6" s="148"/>
    </row>
    <row r="7" ht="52.5" customHeight="1" outlineLevel="1" spans="1:10">
      <c r="A7" s="149" t="s">
        <v>523</v>
      </c>
      <c r="B7" s="149" t="s">
        <v>572</v>
      </c>
      <c r="C7" s="149" t="s">
        <v>573</v>
      </c>
      <c r="D7" s="149" t="s">
        <v>574</v>
      </c>
      <c r="E7" s="149" t="s">
        <v>575</v>
      </c>
      <c r="F7" s="149" t="s">
        <v>576</v>
      </c>
      <c r="G7" s="148" t="s">
        <v>83</v>
      </c>
      <c r="H7" s="148" t="s">
        <v>577</v>
      </c>
      <c r="I7" s="149" t="s">
        <v>578</v>
      </c>
      <c r="J7" s="149" t="s">
        <v>579</v>
      </c>
    </row>
    <row r="8" ht="52.5" customHeight="1" outlineLevel="1" spans="1:10">
      <c r="A8" s="149" t="s">
        <v>523</v>
      </c>
      <c r="B8" s="149" t="s">
        <v>572</v>
      </c>
      <c r="C8" s="149" t="s">
        <v>573</v>
      </c>
      <c r="D8" s="149" t="s">
        <v>574</v>
      </c>
      <c r="E8" s="149" t="s">
        <v>580</v>
      </c>
      <c r="F8" s="149" t="s">
        <v>576</v>
      </c>
      <c r="G8" s="148" t="s">
        <v>75</v>
      </c>
      <c r="H8" s="148" t="s">
        <v>577</v>
      </c>
      <c r="I8" s="149" t="s">
        <v>581</v>
      </c>
      <c r="J8" s="149" t="s">
        <v>579</v>
      </c>
    </row>
    <row r="9" ht="52.5" customHeight="1" outlineLevel="1" spans="1:10">
      <c r="A9" s="149" t="s">
        <v>523</v>
      </c>
      <c r="B9" s="149" t="s">
        <v>572</v>
      </c>
      <c r="C9" s="149" t="s">
        <v>573</v>
      </c>
      <c r="D9" s="149" t="s">
        <v>574</v>
      </c>
      <c r="E9" s="149" t="s">
        <v>582</v>
      </c>
      <c r="F9" s="149" t="s">
        <v>576</v>
      </c>
      <c r="G9" s="148" t="s">
        <v>583</v>
      </c>
      <c r="H9" s="148" t="s">
        <v>577</v>
      </c>
      <c r="I9" s="149" t="s">
        <v>584</v>
      </c>
      <c r="J9" s="149" t="s">
        <v>582</v>
      </c>
    </row>
    <row r="10" ht="52.5" customHeight="1" outlineLevel="1" spans="1:10">
      <c r="A10" s="149" t="s">
        <v>523</v>
      </c>
      <c r="B10" s="149" t="s">
        <v>572</v>
      </c>
      <c r="C10" s="149" t="s">
        <v>573</v>
      </c>
      <c r="D10" s="149" t="s">
        <v>585</v>
      </c>
      <c r="E10" s="149" t="s">
        <v>586</v>
      </c>
      <c r="F10" s="149" t="s">
        <v>576</v>
      </c>
      <c r="G10" s="148" t="s">
        <v>587</v>
      </c>
      <c r="H10" s="148" t="s">
        <v>577</v>
      </c>
      <c r="I10" s="149" t="s">
        <v>588</v>
      </c>
      <c r="J10" s="149" t="s">
        <v>589</v>
      </c>
    </row>
    <row r="11" ht="52.5" customHeight="1" outlineLevel="1" spans="1:10">
      <c r="A11" s="149" t="s">
        <v>523</v>
      </c>
      <c r="B11" s="149" t="s">
        <v>572</v>
      </c>
      <c r="C11" s="149" t="s">
        <v>573</v>
      </c>
      <c r="D11" s="149" t="s">
        <v>585</v>
      </c>
      <c r="E11" s="149" t="s">
        <v>590</v>
      </c>
      <c r="F11" s="149" t="s">
        <v>576</v>
      </c>
      <c r="G11" s="148" t="s">
        <v>591</v>
      </c>
      <c r="H11" s="148" t="s">
        <v>577</v>
      </c>
      <c r="I11" s="149" t="s">
        <v>588</v>
      </c>
      <c r="J11" s="149" t="s">
        <v>592</v>
      </c>
    </row>
    <row r="12" ht="52.5" customHeight="1" outlineLevel="1" spans="1:10">
      <c r="A12" s="149" t="s">
        <v>523</v>
      </c>
      <c r="B12" s="149" t="s">
        <v>572</v>
      </c>
      <c r="C12" s="149" t="s">
        <v>573</v>
      </c>
      <c r="D12" s="149" t="s">
        <v>585</v>
      </c>
      <c r="E12" s="149" t="s">
        <v>593</v>
      </c>
      <c r="F12" s="149" t="s">
        <v>576</v>
      </c>
      <c r="G12" s="148" t="s">
        <v>587</v>
      </c>
      <c r="H12" s="148" t="s">
        <v>577</v>
      </c>
      <c r="I12" s="149" t="s">
        <v>588</v>
      </c>
      <c r="J12" s="149" t="s">
        <v>593</v>
      </c>
    </row>
    <row r="13" ht="52.5" customHeight="1" outlineLevel="1" spans="1:10">
      <c r="A13" s="149" t="s">
        <v>523</v>
      </c>
      <c r="B13" s="149" t="s">
        <v>572</v>
      </c>
      <c r="C13" s="149" t="s">
        <v>573</v>
      </c>
      <c r="D13" s="149" t="s">
        <v>594</v>
      </c>
      <c r="E13" s="149" t="s">
        <v>595</v>
      </c>
      <c r="F13" s="149" t="s">
        <v>596</v>
      </c>
      <c r="G13" s="148" t="s">
        <v>597</v>
      </c>
      <c r="H13" s="148" t="s">
        <v>577</v>
      </c>
      <c r="I13" s="149" t="s">
        <v>598</v>
      </c>
      <c r="J13" s="149" t="s">
        <v>595</v>
      </c>
    </row>
    <row r="14" ht="52.5" customHeight="1" outlineLevel="1" spans="1:10">
      <c r="A14" s="149" t="s">
        <v>523</v>
      </c>
      <c r="B14" s="149" t="s">
        <v>572</v>
      </c>
      <c r="C14" s="149" t="s">
        <v>599</v>
      </c>
      <c r="D14" s="149" t="s">
        <v>600</v>
      </c>
      <c r="E14" s="149" t="s">
        <v>601</v>
      </c>
      <c r="F14" s="149" t="s">
        <v>596</v>
      </c>
      <c r="G14" s="148" t="s">
        <v>602</v>
      </c>
      <c r="H14" s="148" t="s">
        <v>603</v>
      </c>
      <c r="I14" s="149"/>
      <c r="J14" s="149" t="s">
        <v>601</v>
      </c>
    </row>
    <row r="15" ht="52.5" customHeight="1" outlineLevel="1" spans="1:10">
      <c r="A15" s="149" t="s">
        <v>523</v>
      </c>
      <c r="B15" s="149" t="s">
        <v>572</v>
      </c>
      <c r="C15" s="149" t="s">
        <v>599</v>
      </c>
      <c r="D15" s="149" t="s">
        <v>604</v>
      </c>
      <c r="E15" s="149" t="s">
        <v>605</v>
      </c>
      <c r="F15" s="149" t="s">
        <v>596</v>
      </c>
      <c r="G15" s="148" t="s">
        <v>606</v>
      </c>
      <c r="H15" s="148" t="s">
        <v>577</v>
      </c>
      <c r="I15" s="149" t="s">
        <v>598</v>
      </c>
      <c r="J15" s="149" t="s">
        <v>605</v>
      </c>
    </row>
    <row r="16" ht="52.5" customHeight="1" outlineLevel="1" spans="1:10">
      <c r="A16" s="149" t="s">
        <v>523</v>
      </c>
      <c r="B16" s="149" t="s">
        <v>572</v>
      </c>
      <c r="C16" s="149" t="s">
        <v>607</v>
      </c>
      <c r="D16" s="149" t="s">
        <v>608</v>
      </c>
      <c r="E16" s="149" t="s">
        <v>609</v>
      </c>
      <c r="F16" s="149" t="s">
        <v>576</v>
      </c>
      <c r="G16" s="148" t="s">
        <v>610</v>
      </c>
      <c r="H16" s="148" t="s">
        <v>577</v>
      </c>
      <c r="I16" s="149" t="s">
        <v>588</v>
      </c>
      <c r="J16" s="149" t="s">
        <v>611</v>
      </c>
    </row>
    <row r="17" ht="52.5" customHeight="1" outlineLevel="1" spans="1:10">
      <c r="A17" s="149" t="s">
        <v>541</v>
      </c>
      <c r="B17" s="149" t="s">
        <v>612</v>
      </c>
      <c r="C17" s="149" t="s">
        <v>573</v>
      </c>
      <c r="D17" s="149" t="s">
        <v>574</v>
      </c>
      <c r="E17" s="149" t="s">
        <v>613</v>
      </c>
      <c r="F17" s="149" t="s">
        <v>576</v>
      </c>
      <c r="G17" s="148" t="s">
        <v>614</v>
      </c>
      <c r="H17" s="148" t="s">
        <v>577</v>
      </c>
      <c r="I17" s="149" t="s">
        <v>581</v>
      </c>
      <c r="J17" s="149" t="s">
        <v>615</v>
      </c>
    </row>
    <row r="18" ht="52.5" customHeight="1" outlineLevel="1" spans="1:10">
      <c r="A18" s="149" t="s">
        <v>541</v>
      </c>
      <c r="B18" s="149" t="s">
        <v>612</v>
      </c>
      <c r="C18" s="149" t="s">
        <v>573</v>
      </c>
      <c r="D18" s="149" t="s">
        <v>574</v>
      </c>
      <c r="E18" s="149" t="s">
        <v>616</v>
      </c>
      <c r="F18" s="149" t="s">
        <v>576</v>
      </c>
      <c r="G18" s="148" t="s">
        <v>617</v>
      </c>
      <c r="H18" s="148" t="s">
        <v>577</v>
      </c>
      <c r="I18" s="149" t="s">
        <v>618</v>
      </c>
      <c r="J18" s="149" t="s">
        <v>619</v>
      </c>
    </row>
    <row r="19" ht="52.5" customHeight="1" outlineLevel="1" spans="1:10">
      <c r="A19" s="149" t="s">
        <v>541</v>
      </c>
      <c r="B19" s="149" t="s">
        <v>612</v>
      </c>
      <c r="C19" s="149" t="s">
        <v>573</v>
      </c>
      <c r="D19" s="149" t="s">
        <v>585</v>
      </c>
      <c r="E19" s="149" t="s">
        <v>620</v>
      </c>
      <c r="F19" s="149" t="s">
        <v>576</v>
      </c>
      <c r="G19" s="148" t="s">
        <v>587</v>
      </c>
      <c r="H19" s="148" t="s">
        <v>577</v>
      </c>
      <c r="I19" s="149" t="s">
        <v>588</v>
      </c>
      <c r="J19" s="149" t="s">
        <v>621</v>
      </c>
    </row>
    <row r="20" ht="52.5" customHeight="1" outlineLevel="1" spans="1:10">
      <c r="A20" s="149" t="s">
        <v>541</v>
      </c>
      <c r="B20" s="149" t="s">
        <v>612</v>
      </c>
      <c r="C20" s="149" t="s">
        <v>573</v>
      </c>
      <c r="D20" s="149" t="s">
        <v>585</v>
      </c>
      <c r="E20" s="149" t="s">
        <v>622</v>
      </c>
      <c r="F20" s="149" t="s">
        <v>576</v>
      </c>
      <c r="G20" s="148" t="s">
        <v>587</v>
      </c>
      <c r="H20" s="148" t="s">
        <v>577</v>
      </c>
      <c r="I20" s="149" t="s">
        <v>588</v>
      </c>
      <c r="J20" s="149" t="s">
        <v>623</v>
      </c>
    </row>
    <row r="21" ht="52.5" customHeight="1" outlineLevel="1" spans="1:10">
      <c r="A21" s="149" t="s">
        <v>541</v>
      </c>
      <c r="B21" s="149" t="s">
        <v>612</v>
      </c>
      <c r="C21" s="149" t="s">
        <v>573</v>
      </c>
      <c r="D21" s="149" t="s">
        <v>585</v>
      </c>
      <c r="E21" s="149" t="s">
        <v>624</v>
      </c>
      <c r="F21" s="149" t="s">
        <v>576</v>
      </c>
      <c r="G21" s="148" t="s">
        <v>625</v>
      </c>
      <c r="H21" s="148" t="s">
        <v>577</v>
      </c>
      <c r="I21" s="149" t="s">
        <v>588</v>
      </c>
      <c r="J21" s="149" t="s">
        <v>624</v>
      </c>
    </row>
    <row r="22" ht="52.5" customHeight="1" outlineLevel="1" spans="1:10">
      <c r="A22" s="149" t="s">
        <v>541</v>
      </c>
      <c r="B22" s="149" t="s">
        <v>612</v>
      </c>
      <c r="C22" s="149" t="s">
        <v>573</v>
      </c>
      <c r="D22" s="149" t="s">
        <v>594</v>
      </c>
      <c r="E22" s="149" t="s">
        <v>626</v>
      </c>
      <c r="F22" s="149" t="s">
        <v>596</v>
      </c>
      <c r="G22" s="148" t="s">
        <v>597</v>
      </c>
      <c r="H22" s="148" t="s">
        <v>577</v>
      </c>
      <c r="I22" s="149" t="s">
        <v>598</v>
      </c>
      <c r="J22" s="149" t="s">
        <v>626</v>
      </c>
    </row>
    <row r="23" ht="52.5" customHeight="1" outlineLevel="1" spans="1:10">
      <c r="A23" s="149" t="s">
        <v>541</v>
      </c>
      <c r="B23" s="149" t="s">
        <v>612</v>
      </c>
      <c r="C23" s="149" t="s">
        <v>599</v>
      </c>
      <c r="D23" s="149" t="s">
        <v>627</v>
      </c>
      <c r="E23" s="149" t="s">
        <v>628</v>
      </c>
      <c r="F23" s="149" t="s">
        <v>576</v>
      </c>
      <c r="G23" s="148" t="s">
        <v>78</v>
      </c>
      <c r="H23" s="148" t="s">
        <v>577</v>
      </c>
      <c r="I23" s="149" t="s">
        <v>588</v>
      </c>
      <c r="J23" s="149" t="s">
        <v>629</v>
      </c>
    </row>
    <row r="24" ht="52.5" customHeight="1" outlineLevel="1" spans="1:10">
      <c r="A24" s="149" t="s">
        <v>541</v>
      </c>
      <c r="B24" s="149" t="s">
        <v>612</v>
      </c>
      <c r="C24" s="149" t="s">
        <v>599</v>
      </c>
      <c r="D24" s="149" t="s">
        <v>600</v>
      </c>
      <c r="E24" s="149" t="s">
        <v>630</v>
      </c>
      <c r="F24" s="149" t="s">
        <v>576</v>
      </c>
      <c r="G24" s="148" t="s">
        <v>631</v>
      </c>
      <c r="H24" s="148" t="s">
        <v>577</v>
      </c>
      <c r="I24" s="149" t="s">
        <v>584</v>
      </c>
      <c r="J24" s="149" t="s">
        <v>630</v>
      </c>
    </row>
    <row r="25" ht="52.5" customHeight="1" outlineLevel="1" spans="1:10">
      <c r="A25" s="149" t="s">
        <v>541</v>
      </c>
      <c r="B25" s="149" t="s">
        <v>612</v>
      </c>
      <c r="C25" s="149" t="s">
        <v>599</v>
      </c>
      <c r="D25" s="149" t="s">
        <v>604</v>
      </c>
      <c r="E25" s="149" t="s">
        <v>632</v>
      </c>
      <c r="F25" s="149" t="s">
        <v>576</v>
      </c>
      <c r="G25" s="148" t="s">
        <v>633</v>
      </c>
      <c r="H25" s="148" t="s">
        <v>603</v>
      </c>
      <c r="I25" s="149" t="s">
        <v>588</v>
      </c>
      <c r="J25" s="149" t="s">
        <v>634</v>
      </c>
    </row>
    <row r="26" ht="52.5" customHeight="1" outlineLevel="1" spans="1:10">
      <c r="A26" s="149" t="s">
        <v>541</v>
      </c>
      <c r="B26" s="149" t="s">
        <v>612</v>
      </c>
      <c r="C26" s="149" t="s">
        <v>607</v>
      </c>
      <c r="D26" s="149" t="s">
        <v>608</v>
      </c>
      <c r="E26" s="149" t="s">
        <v>635</v>
      </c>
      <c r="F26" s="149" t="s">
        <v>576</v>
      </c>
      <c r="G26" s="148" t="s">
        <v>587</v>
      </c>
      <c r="H26" s="148" t="s">
        <v>577</v>
      </c>
      <c r="I26" s="149" t="s">
        <v>588</v>
      </c>
      <c r="J26" s="149" t="s">
        <v>635</v>
      </c>
    </row>
    <row r="27" ht="52.5" customHeight="1" outlineLevel="1" spans="1:10">
      <c r="A27" s="149" t="s">
        <v>510</v>
      </c>
      <c r="B27" s="149" t="s">
        <v>636</v>
      </c>
      <c r="C27" s="149" t="s">
        <v>573</v>
      </c>
      <c r="D27" s="149" t="s">
        <v>574</v>
      </c>
      <c r="E27" s="149" t="s">
        <v>637</v>
      </c>
      <c r="F27" s="149" t="s">
        <v>576</v>
      </c>
      <c r="G27" s="148" t="s">
        <v>74</v>
      </c>
      <c r="H27" s="148" t="s">
        <v>577</v>
      </c>
      <c r="I27" s="149" t="s">
        <v>638</v>
      </c>
      <c r="J27" s="149" t="s">
        <v>639</v>
      </c>
    </row>
    <row r="28" ht="52.5" customHeight="1" outlineLevel="1" spans="1:10">
      <c r="A28" s="149" t="s">
        <v>510</v>
      </c>
      <c r="B28" s="149" t="s">
        <v>636</v>
      </c>
      <c r="C28" s="149" t="s">
        <v>573</v>
      </c>
      <c r="D28" s="149" t="s">
        <v>574</v>
      </c>
      <c r="E28" s="149" t="s">
        <v>640</v>
      </c>
      <c r="F28" s="149" t="s">
        <v>576</v>
      </c>
      <c r="G28" s="148" t="s">
        <v>75</v>
      </c>
      <c r="H28" s="148" t="s">
        <v>577</v>
      </c>
      <c r="I28" s="149" t="s">
        <v>638</v>
      </c>
      <c r="J28" s="149" t="s">
        <v>641</v>
      </c>
    </row>
    <row r="29" ht="52.5" customHeight="1" outlineLevel="1" spans="1:10">
      <c r="A29" s="149" t="s">
        <v>510</v>
      </c>
      <c r="B29" s="149" t="s">
        <v>636</v>
      </c>
      <c r="C29" s="149" t="s">
        <v>573</v>
      </c>
      <c r="D29" s="149" t="s">
        <v>574</v>
      </c>
      <c r="E29" s="149" t="s">
        <v>642</v>
      </c>
      <c r="F29" s="149" t="s">
        <v>576</v>
      </c>
      <c r="G29" s="148" t="s">
        <v>643</v>
      </c>
      <c r="H29" s="148" t="s">
        <v>577</v>
      </c>
      <c r="I29" s="149" t="s">
        <v>584</v>
      </c>
      <c r="J29" s="149" t="s">
        <v>642</v>
      </c>
    </row>
    <row r="30" ht="52.5" customHeight="1" outlineLevel="1" spans="1:10">
      <c r="A30" s="149" t="s">
        <v>510</v>
      </c>
      <c r="B30" s="149" t="s">
        <v>636</v>
      </c>
      <c r="C30" s="149" t="s">
        <v>573</v>
      </c>
      <c r="D30" s="149" t="s">
        <v>585</v>
      </c>
      <c r="E30" s="149" t="s">
        <v>644</v>
      </c>
      <c r="F30" s="149" t="s">
        <v>596</v>
      </c>
      <c r="G30" s="148" t="s">
        <v>645</v>
      </c>
      <c r="H30" s="148" t="s">
        <v>603</v>
      </c>
      <c r="I30" s="149"/>
      <c r="J30" s="149" t="s">
        <v>644</v>
      </c>
    </row>
    <row r="31" ht="52.5" customHeight="1" outlineLevel="1" spans="1:10">
      <c r="A31" s="149" t="s">
        <v>510</v>
      </c>
      <c r="B31" s="149" t="s">
        <v>636</v>
      </c>
      <c r="C31" s="149" t="s">
        <v>573</v>
      </c>
      <c r="D31" s="149" t="s">
        <v>594</v>
      </c>
      <c r="E31" s="149" t="s">
        <v>626</v>
      </c>
      <c r="F31" s="149" t="s">
        <v>596</v>
      </c>
      <c r="G31" s="148" t="s">
        <v>597</v>
      </c>
      <c r="H31" s="148" t="s">
        <v>577</v>
      </c>
      <c r="I31" s="149" t="s">
        <v>646</v>
      </c>
      <c r="J31" s="149" t="s">
        <v>647</v>
      </c>
    </row>
    <row r="32" ht="52.5" customHeight="1" outlineLevel="1" spans="1:10">
      <c r="A32" s="149" t="s">
        <v>510</v>
      </c>
      <c r="B32" s="149" t="s">
        <v>636</v>
      </c>
      <c r="C32" s="149" t="s">
        <v>599</v>
      </c>
      <c r="D32" s="149" t="s">
        <v>600</v>
      </c>
      <c r="E32" s="149" t="s">
        <v>648</v>
      </c>
      <c r="F32" s="149" t="s">
        <v>596</v>
      </c>
      <c r="G32" s="148" t="s">
        <v>631</v>
      </c>
      <c r="H32" s="148" t="s">
        <v>603</v>
      </c>
      <c r="I32" s="149"/>
      <c r="J32" s="149" t="s">
        <v>644</v>
      </c>
    </row>
    <row r="33" ht="52.5" customHeight="1" outlineLevel="1" spans="1:10">
      <c r="A33" s="149" t="s">
        <v>510</v>
      </c>
      <c r="B33" s="149" t="s">
        <v>636</v>
      </c>
      <c r="C33" s="149" t="s">
        <v>599</v>
      </c>
      <c r="D33" s="149" t="s">
        <v>604</v>
      </c>
      <c r="E33" s="149" t="s">
        <v>649</v>
      </c>
      <c r="F33" s="149" t="s">
        <v>596</v>
      </c>
      <c r="G33" s="148" t="s">
        <v>74</v>
      </c>
      <c r="H33" s="148" t="s">
        <v>577</v>
      </c>
      <c r="I33" s="149" t="s">
        <v>598</v>
      </c>
      <c r="J33" s="149" t="s">
        <v>649</v>
      </c>
    </row>
    <row r="34" ht="52.5" customHeight="1" outlineLevel="1" spans="1:10">
      <c r="A34" s="149" t="s">
        <v>510</v>
      </c>
      <c r="B34" s="149" t="s">
        <v>636</v>
      </c>
      <c r="C34" s="149" t="s">
        <v>607</v>
      </c>
      <c r="D34" s="149" t="s">
        <v>608</v>
      </c>
      <c r="E34" s="149" t="s">
        <v>650</v>
      </c>
      <c r="F34" s="149" t="s">
        <v>596</v>
      </c>
      <c r="G34" s="148" t="s">
        <v>625</v>
      </c>
      <c r="H34" s="148" t="s">
        <v>577</v>
      </c>
      <c r="I34" s="149" t="s">
        <v>588</v>
      </c>
      <c r="J34" s="149" t="s">
        <v>651</v>
      </c>
    </row>
    <row r="35" ht="52.5" customHeight="1" outlineLevel="1" spans="1:10">
      <c r="A35" s="149" t="s">
        <v>557</v>
      </c>
      <c r="B35" s="149" t="s">
        <v>652</v>
      </c>
      <c r="C35" s="149" t="s">
        <v>573</v>
      </c>
      <c r="D35" s="149" t="s">
        <v>574</v>
      </c>
      <c r="E35" s="149" t="s">
        <v>653</v>
      </c>
      <c r="F35" s="149" t="s">
        <v>576</v>
      </c>
      <c r="G35" s="148" t="s">
        <v>643</v>
      </c>
      <c r="H35" s="148" t="s">
        <v>577</v>
      </c>
      <c r="I35" s="149" t="s">
        <v>654</v>
      </c>
      <c r="J35" s="149" t="s">
        <v>655</v>
      </c>
    </row>
    <row r="36" ht="52.5" customHeight="1" outlineLevel="1" spans="1:10">
      <c r="A36" s="149" t="s">
        <v>557</v>
      </c>
      <c r="B36" s="149" t="s">
        <v>652</v>
      </c>
      <c r="C36" s="149" t="s">
        <v>573</v>
      </c>
      <c r="D36" s="149" t="s">
        <v>574</v>
      </c>
      <c r="E36" s="149" t="s">
        <v>656</v>
      </c>
      <c r="F36" s="149" t="s">
        <v>576</v>
      </c>
      <c r="G36" s="148" t="s">
        <v>78</v>
      </c>
      <c r="H36" s="148" t="s">
        <v>577</v>
      </c>
      <c r="I36" s="149" t="s">
        <v>581</v>
      </c>
      <c r="J36" s="149" t="s">
        <v>657</v>
      </c>
    </row>
    <row r="37" ht="52.5" customHeight="1" outlineLevel="1" spans="1:10">
      <c r="A37" s="149" t="s">
        <v>557</v>
      </c>
      <c r="B37" s="149" t="s">
        <v>652</v>
      </c>
      <c r="C37" s="149" t="s">
        <v>573</v>
      </c>
      <c r="D37" s="149" t="s">
        <v>585</v>
      </c>
      <c r="E37" s="149" t="s">
        <v>658</v>
      </c>
      <c r="F37" s="149" t="s">
        <v>576</v>
      </c>
      <c r="G37" s="148" t="s">
        <v>591</v>
      </c>
      <c r="H37" s="148" t="s">
        <v>577</v>
      </c>
      <c r="I37" s="149" t="s">
        <v>588</v>
      </c>
      <c r="J37" s="149" t="s">
        <v>659</v>
      </c>
    </row>
    <row r="38" ht="52.5" customHeight="1" outlineLevel="1" spans="1:10">
      <c r="A38" s="149" t="s">
        <v>557</v>
      </c>
      <c r="B38" s="149" t="s">
        <v>652</v>
      </c>
      <c r="C38" s="149" t="s">
        <v>573</v>
      </c>
      <c r="D38" s="149" t="s">
        <v>594</v>
      </c>
      <c r="E38" s="149" t="s">
        <v>595</v>
      </c>
      <c r="F38" s="149" t="s">
        <v>596</v>
      </c>
      <c r="G38" s="148" t="s">
        <v>597</v>
      </c>
      <c r="H38" s="148" t="s">
        <v>577</v>
      </c>
      <c r="I38" s="149" t="s">
        <v>598</v>
      </c>
      <c r="J38" s="149" t="s">
        <v>595</v>
      </c>
    </row>
    <row r="39" ht="52.5" customHeight="1" outlineLevel="1" spans="1:10">
      <c r="A39" s="149" t="s">
        <v>557</v>
      </c>
      <c r="B39" s="149" t="s">
        <v>652</v>
      </c>
      <c r="C39" s="149" t="s">
        <v>599</v>
      </c>
      <c r="D39" s="149" t="s">
        <v>600</v>
      </c>
      <c r="E39" s="149" t="s">
        <v>660</v>
      </c>
      <c r="F39" s="149" t="s">
        <v>576</v>
      </c>
      <c r="G39" s="148" t="s">
        <v>661</v>
      </c>
      <c r="H39" s="148" t="s">
        <v>577</v>
      </c>
      <c r="I39" s="149" t="s">
        <v>581</v>
      </c>
      <c r="J39" s="149" t="s">
        <v>662</v>
      </c>
    </row>
    <row r="40" ht="52.5" customHeight="1" outlineLevel="1" spans="1:10">
      <c r="A40" s="149" t="s">
        <v>557</v>
      </c>
      <c r="B40" s="149" t="s">
        <v>652</v>
      </c>
      <c r="C40" s="149" t="s">
        <v>599</v>
      </c>
      <c r="D40" s="149" t="s">
        <v>600</v>
      </c>
      <c r="E40" s="149" t="s">
        <v>663</v>
      </c>
      <c r="F40" s="149" t="s">
        <v>576</v>
      </c>
      <c r="G40" s="148" t="s">
        <v>664</v>
      </c>
      <c r="H40" s="148" t="s">
        <v>577</v>
      </c>
      <c r="I40" s="149" t="s">
        <v>588</v>
      </c>
      <c r="J40" s="149" t="s">
        <v>665</v>
      </c>
    </row>
    <row r="41" ht="52.5" customHeight="1" outlineLevel="1" spans="1:10">
      <c r="A41" s="149" t="s">
        <v>557</v>
      </c>
      <c r="B41" s="149" t="s">
        <v>652</v>
      </c>
      <c r="C41" s="149" t="s">
        <v>599</v>
      </c>
      <c r="D41" s="149" t="s">
        <v>600</v>
      </c>
      <c r="E41" s="149" t="s">
        <v>666</v>
      </c>
      <c r="F41" s="149" t="s">
        <v>576</v>
      </c>
      <c r="G41" s="148" t="s">
        <v>75</v>
      </c>
      <c r="H41" s="148" t="s">
        <v>577</v>
      </c>
      <c r="I41" s="149" t="s">
        <v>581</v>
      </c>
      <c r="J41" s="149" t="s">
        <v>667</v>
      </c>
    </row>
    <row r="42" ht="52.5" customHeight="1" outlineLevel="1" spans="1:10">
      <c r="A42" s="149" t="s">
        <v>557</v>
      </c>
      <c r="B42" s="149" t="s">
        <v>652</v>
      </c>
      <c r="C42" s="149" t="s">
        <v>599</v>
      </c>
      <c r="D42" s="149" t="s">
        <v>600</v>
      </c>
      <c r="E42" s="149" t="s">
        <v>668</v>
      </c>
      <c r="F42" s="149" t="s">
        <v>576</v>
      </c>
      <c r="G42" s="148" t="s">
        <v>669</v>
      </c>
      <c r="H42" s="148" t="s">
        <v>577</v>
      </c>
      <c r="I42" s="149" t="s">
        <v>670</v>
      </c>
      <c r="J42" s="149" t="s">
        <v>671</v>
      </c>
    </row>
    <row r="43" ht="52.5" customHeight="1" outlineLevel="1" spans="1:10">
      <c r="A43" s="149" t="s">
        <v>557</v>
      </c>
      <c r="B43" s="149" t="s">
        <v>652</v>
      </c>
      <c r="C43" s="149" t="s">
        <v>607</v>
      </c>
      <c r="D43" s="149" t="s">
        <v>608</v>
      </c>
      <c r="E43" s="149" t="s">
        <v>650</v>
      </c>
      <c r="F43" s="149" t="s">
        <v>576</v>
      </c>
      <c r="G43" s="148" t="s">
        <v>591</v>
      </c>
      <c r="H43" s="148" t="s">
        <v>577</v>
      </c>
      <c r="I43" s="149" t="s">
        <v>588</v>
      </c>
      <c r="J43" s="149" t="s">
        <v>672</v>
      </c>
    </row>
    <row r="44" ht="52.5" customHeight="1" outlineLevel="1" spans="1:10">
      <c r="A44" s="149" t="s">
        <v>539</v>
      </c>
      <c r="B44" s="149" t="s">
        <v>673</v>
      </c>
      <c r="C44" s="149" t="s">
        <v>573</v>
      </c>
      <c r="D44" s="149" t="s">
        <v>574</v>
      </c>
      <c r="E44" s="149" t="s">
        <v>674</v>
      </c>
      <c r="F44" s="149" t="s">
        <v>576</v>
      </c>
      <c r="G44" s="148" t="s">
        <v>77</v>
      </c>
      <c r="H44" s="148" t="s">
        <v>577</v>
      </c>
      <c r="I44" s="149" t="s">
        <v>581</v>
      </c>
      <c r="J44" s="149" t="s">
        <v>675</v>
      </c>
    </row>
    <row r="45" ht="52.5" customHeight="1" outlineLevel="1" spans="1:10">
      <c r="A45" s="149" t="s">
        <v>539</v>
      </c>
      <c r="B45" s="149" t="s">
        <v>673</v>
      </c>
      <c r="C45" s="149" t="s">
        <v>573</v>
      </c>
      <c r="D45" s="149" t="s">
        <v>574</v>
      </c>
      <c r="E45" s="149" t="s">
        <v>676</v>
      </c>
      <c r="F45" s="149" t="s">
        <v>576</v>
      </c>
      <c r="G45" s="148" t="s">
        <v>75</v>
      </c>
      <c r="H45" s="148" t="s">
        <v>577</v>
      </c>
      <c r="I45" s="149" t="s">
        <v>677</v>
      </c>
      <c r="J45" s="149" t="s">
        <v>676</v>
      </c>
    </row>
    <row r="46" ht="52.5" customHeight="1" outlineLevel="1" spans="1:10">
      <c r="A46" s="149" t="s">
        <v>539</v>
      </c>
      <c r="B46" s="149" t="s">
        <v>673</v>
      </c>
      <c r="C46" s="149" t="s">
        <v>573</v>
      </c>
      <c r="D46" s="149" t="s">
        <v>585</v>
      </c>
      <c r="E46" s="149" t="s">
        <v>678</v>
      </c>
      <c r="F46" s="149" t="s">
        <v>576</v>
      </c>
      <c r="G46" s="148" t="s">
        <v>625</v>
      </c>
      <c r="H46" s="148" t="s">
        <v>577</v>
      </c>
      <c r="I46" s="149" t="s">
        <v>588</v>
      </c>
      <c r="J46" s="149" t="s">
        <v>679</v>
      </c>
    </row>
    <row r="47" ht="52.5" customHeight="1" outlineLevel="1" spans="1:10">
      <c r="A47" s="149" t="s">
        <v>539</v>
      </c>
      <c r="B47" s="149" t="s">
        <v>673</v>
      </c>
      <c r="C47" s="149" t="s">
        <v>573</v>
      </c>
      <c r="D47" s="149" t="s">
        <v>594</v>
      </c>
      <c r="E47" s="149" t="s">
        <v>626</v>
      </c>
      <c r="F47" s="149" t="s">
        <v>596</v>
      </c>
      <c r="G47" s="148" t="s">
        <v>597</v>
      </c>
      <c r="H47" s="148" t="s">
        <v>577</v>
      </c>
      <c r="I47" s="149" t="s">
        <v>646</v>
      </c>
      <c r="J47" s="149" t="s">
        <v>626</v>
      </c>
    </row>
    <row r="48" ht="52.5" customHeight="1" outlineLevel="1" spans="1:10">
      <c r="A48" s="149" t="s">
        <v>539</v>
      </c>
      <c r="B48" s="149" t="s">
        <v>673</v>
      </c>
      <c r="C48" s="149" t="s">
        <v>599</v>
      </c>
      <c r="D48" s="149" t="s">
        <v>600</v>
      </c>
      <c r="E48" s="149" t="s">
        <v>680</v>
      </c>
      <c r="F48" s="149" t="s">
        <v>596</v>
      </c>
      <c r="G48" s="148" t="s">
        <v>681</v>
      </c>
      <c r="H48" s="148" t="s">
        <v>603</v>
      </c>
      <c r="I48" s="149"/>
      <c r="J48" s="149" t="s">
        <v>680</v>
      </c>
    </row>
    <row r="49" ht="52.5" customHeight="1" outlineLevel="1" spans="1:10">
      <c r="A49" s="149" t="s">
        <v>539</v>
      </c>
      <c r="B49" s="149" t="s">
        <v>673</v>
      </c>
      <c r="C49" s="149" t="s">
        <v>599</v>
      </c>
      <c r="D49" s="149" t="s">
        <v>600</v>
      </c>
      <c r="E49" s="149" t="s">
        <v>682</v>
      </c>
      <c r="F49" s="149" t="s">
        <v>596</v>
      </c>
      <c r="G49" s="148" t="s">
        <v>625</v>
      </c>
      <c r="H49" s="148" t="s">
        <v>577</v>
      </c>
      <c r="I49" s="149" t="s">
        <v>588</v>
      </c>
      <c r="J49" s="149" t="s">
        <v>683</v>
      </c>
    </row>
    <row r="50" ht="52.5" customHeight="1" outlineLevel="1" spans="1:10">
      <c r="A50" s="149" t="s">
        <v>539</v>
      </c>
      <c r="B50" s="149" t="s">
        <v>673</v>
      </c>
      <c r="C50" s="149" t="s">
        <v>599</v>
      </c>
      <c r="D50" s="149" t="s">
        <v>604</v>
      </c>
      <c r="E50" s="149" t="s">
        <v>649</v>
      </c>
      <c r="F50" s="149" t="s">
        <v>596</v>
      </c>
      <c r="G50" s="148" t="s">
        <v>74</v>
      </c>
      <c r="H50" s="148" t="s">
        <v>577</v>
      </c>
      <c r="I50" s="149" t="s">
        <v>598</v>
      </c>
      <c r="J50" s="149" t="s">
        <v>649</v>
      </c>
    </row>
    <row r="51" ht="52.5" customHeight="1" outlineLevel="1" spans="1:10">
      <c r="A51" s="149" t="s">
        <v>539</v>
      </c>
      <c r="B51" s="149" t="s">
        <v>673</v>
      </c>
      <c r="C51" s="149" t="s">
        <v>607</v>
      </c>
      <c r="D51" s="149" t="s">
        <v>608</v>
      </c>
      <c r="E51" s="149" t="s">
        <v>684</v>
      </c>
      <c r="F51" s="149" t="s">
        <v>596</v>
      </c>
      <c r="G51" s="148" t="s">
        <v>625</v>
      </c>
      <c r="H51" s="148" t="s">
        <v>577</v>
      </c>
      <c r="I51" s="149" t="s">
        <v>588</v>
      </c>
      <c r="J51" s="149" t="s">
        <v>685</v>
      </c>
    </row>
    <row r="52" ht="52.5" customHeight="1" outlineLevel="1" spans="1:10">
      <c r="A52" s="149" t="s">
        <v>519</v>
      </c>
      <c r="B52" s="149" t="s">
        <v>686</v>
      </c>
      <c r="C52" s="149" t="s">
        <v>573</v>
      </c>
      <c r="D52" s="149" t="s">
        <v>574</v>
      </c>
      <c r="E52" s="149" t="s">
        <v>687</v>
      </c>
      <c r="F52" s="149" t="s">
        <v>576</v>
      </c>
      <c r="G52" s="148" t="s">
        <v>74</v>
      </c>
      <c r="H52" s="148" t="s">
        <v>577</v>
      </c>
      <c r="I52" s="149" t="s">
        <v>638</v>
      </c>
      <c r="J52" s="149" t="s">
        <v>688</v>
      </c>
    </row>
    <row r="53" ht="52.5" customHeight="1" outlineLevel="1" spans="1:10">
      <c r="A53" s="149" t="s">
        <v>519</v>
      </c>
      <c r="B53" s="149" t="s">
        <v>686</v>
      </c>
      <c r="C53" s="149" t="s">
        <v>573</v>
      </c>
      <c r="D53" s="149" t="s">
        <v>574</v>
      </c>
      <c r="E53" s="149" t="s">
        <v>689</v>
      </c>
      <c r="F53" s="149" t="s">
        <v>576</v>
      </c>
      <c r="G53" s="148" t="s">
        <v>74</v>
      </c>
      <c r="H53" s="148" t="s">
        <v>577</v>
      </c>
      <c r="I53" s="149" t="s">
        <v>638</v>
      </c>
      <c r="J53" s="149" t="s">
        <v>690</v>
      </c>
    </row>
    <row r="54" ht="52.5" customHeight="1" outlineLevel="1" spans="1:10">
      <c r="A54" s="149" t="s">
        <v>519</v>
      </c>
      <c r="B54" s="149" t="s">
        <v>686</v>
      </c>
      <c r="C54" s="149" t="s">
        <v>573</v>
      </c>
      <c r="D54" s="149" t="s">
        <v>574</v>
      </c>
      <c r="E54" s="149" t="s">
        <v>691</v>
      </c>
      <c r="F54" s="149" t="s">
        <v>576</v>
      </c>
      <c r="G54" s="148" t="s">
        <v>692</v>
      </c>
      <c r="H54" s="148" t="s">
        <v>577</v>
      </c>
      <c r="I54" s="149" t="s">
        <v>638</v>
      </c>
      <c r="J54" s="149" t="s">
        <v>693</v>
      </c>
    </row>
    <row r="55" ht="52.5" customHeight="1" outlineLevel="1" spans="1:10">
      <c r="A55" s="149" t="s">
        <v>519</v>
      </c>
      <c r="B55" s="149" t="s">
        <v>686</v>
      </c>
      <c r="C55" s="149" t="s">
        <v>573</v>
      </c>
      <c r="D55" s="149" t="s">
        <v>574</v>
      </c>
      <c r="E55" s="149" t="s">
        <v>694</v>
      </c>
      <c r="F55" s="149" t="s">
        <v>576</v>
      </c>
      <c r="G55" s="148" t="s">
        <v>77</v>
      </c>
      <c r="H55" s="148" t="s">
        <v>577</v>
      </c>
      <c r="I55" s="149" t="s">
        <v>638</v>
      </c>
      <c r="J55" s="149" t="s">
        <v>695</v>
      </c>
    </row>
    <row r="56" ht="52.5" customHeight="1" outlineLevel="1" spans="1:10">
      <c r="A56" s="149" t="s">
        <v>519</v>
      </c>
      <c r="B56" s="149" t="s">
        <v>686</v>
      </c>
      <c r="C56" s="149" t="s">
        <v>573</v>
      </c>
      <c r="D56" s="149" t="s">
        <v>585</v>
      </c>
      <c r="E56" s="149" t="s">
        <v>696</v>
      </c>
      <c r="F56" s="149" t="s">
        <v>576</v>
      </c>
      <c r="G56" s="148" t="s">
        <v>633</v>
      </c>
      <c r="H56" s="148" t="s">
        <v>577</v>
      </c>
      <c r="I56" s="149" t="s">
        <v>588</v>
      </c>
      <c r="J56" s="149" t="s">
        <v>697</v>
      </c>
    </row>
    <row r="57" ht="52.5" customHeight="1" outlineLevel="1" spans="1:10">
      <c r="A57" s="149" t="s">
        <v>519</v>
      </c>
      <c r="B57" s="149" t="s">
        <v>686</v>
      </c>
      <c r="C57" s="149" t="s">
        <v>573</v>
      </c>
      <c r="D57" s="149" t="s">
        <v>594</v>
      </c>
      <c r="E57" s="149" t="s">
        <v>626</v>
      </c>
      <c r="F57" s="149" t="s">
        <v>596</v>
      </c>
      <c r="G57" s="148" t="s">
        <v>597</v>
      </c>
      <c r="H57" s="148" t="s">
        <v>577</v>
      </c>
      <c r="I57" s="149" t="s">
        <v>646</v>
      </c>
      <c r="J57" s="149" t="s">
        <v>626</v>
      </c>
    </row>
    <row r="58" ht="52.5" customHeight="1" outlineLevel="1" spans="1:10">
      <c r="A58" s="149" t="s">
        <v>519</v>
      </c>
      <c r="B58" s="149" t="s">
        <v>686</v>
      </c>
      <c r="C58" s="149" t="s">
        <v>573</v>
      </c>
      <c r="D58" s="149" t="s">
        <v>698</v>
      </c>
      <c r="E58" s="149" t="s">
        <v>699</v>
      </c>
      <c r="F58" s="149" t="s">
        <v>596</v>
      </c>
      <c r="G58" s="148" t="s">
        <v>700</v>
      </c>
      <c r="H58" s="148" t="s">
        <v>577</v>
      </c>
      <c r="I58" s="149" t="s">
        <v>701</v>
      </c>
      <c r="J58" s="149" t="s">
        <v>702</v>
      </c>
    </row>
    <row r="59" ht="52.5" customHeight="1" outlineLevel="1" spans="1:10">
      <c r="A59" s="149" t="s">
        <v>519</v>
      </c>
      <c r="B59" s="149" t="s">
        <v>686</v>
      </c>
      <c r="C59" s="149" t="s">
        <v>599</v>
      </c>
      <c r="D59" s="149" t="s">
        <v>600</v>
      </c>
      <c r="E59" s="149" t="s">
        <v>703</v>
      </c>
      <c r="F59" s="149" t="s">
        <v>596</v>
      </c>
      <c r="G59" s="148" t="s">
        <v>704</v>
      </c>
      <c r="H59" s="148" t="s">
        <v>577</v>
      </c>
      <c r="I59" s="149" t="s">
        <v>584</v>
      </c>
      <c r="J59" s="149" t="s">
        <v>705</v>
      </c>
    </row>
    <row r="60" ht="52.5" customHeight="1" outlineLevel="1" spans="1:10">
      <c r="A60" s="149" t="s">
        <v>519</v>
      </c>
      <c r="B60" s="149" t="s">
        <v>686</v>
      </c>
      <c r="C60" s="149" t="s">
        <v>599</v>
      </c>
      <c r="D60" s="149" t="s">
        <v>604</v>
      </c>
      <c r="E60" s="149" t="s">
        <v>706</v>
      </c>
      <c r="F60" s="149" t="s">
        <v>596</v>
      </c>
      <c r="G60" s="148" t="s">
        <v>707</v>
      </c>
      <c r="H60" s="148" t="s">
        <v>577</v>
      </c>
      <c r="I60" s="149" t="s">
        <v>584</v>
      </c>
      <c r="J60" s="149" t="s">
        <v>708</v>
      </c>
    </row>
    <row r="61" ht="52.5" customHeight="1" outlineLevel="1" spans="1:10">
      <c r="A61" s="149" t="s">
        <v>519</v>
      </c>
      <c r="B61" s="149" t="s">
        <v>686</v>
      </c>
      <c r="C61" s="149" t="s">
        <v>607</v>
      </c>
      <c r="D61" s="149" t="s">
        <v>608</v>
      </c>
      <c r="E61" s="149" t="s">
        <v>709</v>
      </c>
      <c r="F61" s="149" t="s">
        <v>576</v>
      </c>
      <c r="G61" s="148" t="s">
        <v>591</v>
      </c>
      <c r="H61" s="148" t="s">
        <v>577</v>
      </c>
      <c r="I61" s="149" t="s">
        <v>588</v>
      </c>
      <c r="J61" s="149" t="s">
        <v>710</v>
      </c>
    </row>
    <row r="62" ht="52.5" customHeight="1" outlineLevel="1" spans="1:10">
      <c r="A62" s="149" t="s">
        <v>535</v>
      </c>
      <c r="B62" s="149" t="s">
        <v>711</v>
      </c>
      <c r="C62" s="149" t="s">
        <v>573</v>
      </c>
      <c r="D62" s="149" t="s">
        <v>574</v>
      </c>
      <c r="E62" s="149" t="s">
        <v>712</v>
      </c>
      <c r="F62" s="149" t="s">
        <v>576</v>
      </c>
      <c r="G62" s="148" t="s">
        <v>286</v>
      </c>
      <c r="H62" s="148" t="s">
        <v>577</v>
      </c>
      <c r="I62" s="149" t="s">
        <v>713</v>
      </c>
      <c r="J62" s="149" t="s">
        <v>714</v>
      </c>
    </row>
    <row r="63" ht="52.5" customHeight="1" outlineLevel="1" spans="1:10">
      <c r="A63" s="149" t="s">
        <v>535</v>
      </c>
      <c r="B63" s="149" t="s">
        <v>711</v>
      </c>
      <c r="C63" s="149" t="s">
        <v>573</v>
      </c>
      <c r="D63" s="149" t="s">
        <v>574</v>
      </c>
      <c r="E63" s="149" t="s">
        <v>715</v>
      </c>
      <c r="F63" s="149" t="s">
        <v>576</v>
      </c>
      <c r="G63" s="148" t="s">
        <v>614</v>
      </c>
      <c r="H63" s="148" t="s">
        <v>577</v>
      </c>
      <c r="I63" s="149" t="s">
        <v>581</v>
      </c>
      <c r="J63" s="149" t="s">
        <v>716</v>
      </c>
    </row>
    <row r="64" ht="52.5" customHeight="1" outlineLevel="1" spans="1:10">
      <c r="A64" s="149" t="s">
        <v>535</v>
      </c>
      <c r="B64" s="149" t="s">
        <v>711</v>
      </c>
      <c r="C64" s="149" t="s">
        <v>573</v>
      </c>
      <c r="D64" s="149" t="s">
        <v>574</v>
      </c>
      <c r="E64" s="149" t="s">
        <v>717</v>
      </c>
      <c r="F64" s="149" t="s">
        <v>576</v>
      </c>
      <c r="G64" s="148" t="s">
        <v>74</v>
      </c>
      <c r="H64" s="148" t="s">
        <v>577</v>
      </c>
      <c r="I64" s="149" t="s">
        <v>718</v>
      </c>
      <c r="J64" s="149" t="s">
        <v>719</v>
      </c>
    </row>
    <row r="65" ht="52.5" customHeight="1" outlineLevel="1" spans="1:10">
      <c r="A65" s="149" t="s">
        <v>535</v>
      </c>
      <c r="B65" s="149" t="s">
        <v>711</v>
      </c>
      <c r="C65" s="149" t="s">
        <v>573</v>
      </c>
      <c r="D65" s="149" t="s">
        <v>574</v>
      </c>
      <c r="E65" s="149" t="s">
        <v>720</v>
      </c>
      <c r="F65" s="149" t="s">
        <v>576</v>
      </c>
      <c r="G65" s="148" t="s">
        <v>721</v>
      </c>
      <c r="H65" s="148" t="s">
        <v>577</v>
      </c>
      <c r="I65" s="149" t="s">
        <v>722</v>
      </c>
      <c r="J65" s="149" t="s">
        <v>723</v>
      </c>
    </row>
    <row r="66" ht="52.5" customHeight="1" outlineLevel="1" spans="1:10">
      <c r="A66" s="149" t="s">
        <v>535</v>
      </c>
      <c r="B66" s="149" t="s">
        <v>711</v>
      </c>
      <c r="C66" s="149" t="s">
        <v>573</v>
      </c>
      <c r="D66" s="149" t="s">
        <v>585</v>
      </c>
      <c r="E66" s="149" t="s">
        <v>724</v>
      </c>
      <c r="F66" s="149" t="s">
        <v>576</v>
      </c>
      <c r="G66" s="148" t="s">
        <v>633</v>
      </c>
      <c r="H66" s="148" t="s">
        <v>577</v>
      </c>
      <c r="I66" s="149" t="s">
        <v>588</v>
      </c>
      <c r="J66" s="149" t="s">
        <v>725</v>
      </c>
    </row>
    <row r="67" ht="52.5" customHeight="1" outlineLevel="1" spans="1:10">
      <c r="A67" s="149" t="s">
        <v>535</v>
      </c>
      <c r="B67" s="149" t="s">
        <v>711</v>
      </c>
      <c r="C67" s="149" t="s">
        <v>573</v>
      </c>
      <c r="D67" s="149" t="s">
        <v>585</v>
      </c>
      <c r="E67" s="149" t="s">
        <v>726</v>
      </c>
      <c r="F67" s="149" t="s">
        <v>576</v>
      </c>
      <c r="G67" s="148" t="s">
        <v>587</v>
      </c>
      <c r="H67" s="148" t="s">
        <v>577</v>
      </c>
      <c r="I67" s="149" t="s">
        <v>588</v>
      </c>
      <c r="J67" s="149" t="s">
        <v>726</v>
      </c>
    </row>
    <row r="68" ht="52.5" customHeight="1" outlineLevel="1" spans="1:10">
      <c r="A68" s="149" t="s">
        <v>535</v>
      </c>
      <c r="B68" s="149" t="s">
        <v>711</v>
      </c>
      <c r="C68" s="149" t="s">
        <v>573</v>
      </c>
      <c r="D68" s="149" t="s">
        <v>594</v>
      </c>
      <c r="E68" s="149" t="s">
        <v>626</v>
      </c>
      <c r="F68" s="149" t="s">
        <v>596</v>
      </c>
      <c r="G68" s="148" t="s">
        <v>597</v>
      </c>
      <c r="H68" s="148" t="s">
        <v>577</v>
      </c>
      <c r="I68" s="149" t="s">
        <v>646</v>
      </c>
      <c r="J68" s="149" t="s">
        <v>727</v>
      </c>
    </row>
    <row r="69" ht="52.5" customHeight="1" outlineLevel="1" spans="1:10">
      <c r="A69" s="149" t="s">
        <v>535</v>
      </c>
      <c r="B69" s="149" t="s">
        <v>711</v>
      </c>
      <c r="C69" s="149" t="s">
        <v>599</v>
      </c>
      <c r="D69" s="149" t="s">
        <v>600</v>
      </c>
      <c r="E69" s="149" t="s">
        <v>728</v>
      </c>
      <c r="F69" s="149" t="s">
        <v>596</v>
      </c>
      <c r="G69" s="148" t="s">
        <v>729</v>
      </c>
      <c r="H69" s="148" t="s">
        <v>603</v>
      </c>
      <c r="I69" s="149"/>
      <c r="J69" s="149" t="s">
        <v>730</v>
      </c>
    </row>
    <row r="70" ht="52.5" customHeight="1" outlineLevel="1" spans="1:10">
      <c r="A70" s="149" t="s">
        <v>535</v>
      </c>
      <c r="B70" s="149" t="s">
        <v>711</v>
      </c>
      <c r="C70" s="149" t="s">
        <v>599</v>
      </c>
      <c r="D70" s="149" t="s">
        <v>604</v>
      </c>
      <c r="E70" s="149" t="s">
        <v>605</v>
      </c>
      <c r="F70" s="149" t="s">
        <v>596</v>
      </c>
      <c r="G70" s="148" t="s">
        <v>74</v>
      </c>
      <c r="H70" s="148" t="s">
        <v>577</v>
      </c>
      <c r="I70" s="149" t="s">
        <v>598</v>
      </c>
      <c r="J70" s="149" t="s">
        <v>605</v>
      </c>
    </row>
    <row r="71" ht="52.5" customHeight="1" outlineLevel="1" spans="1:10">
      <c r="A71" s="149" t="s">
        <v>535</v>
      </c>
      <c r="B71" s="149" t="s">
        <v>711</v>
      </c>
      <c r="C71" s="149" t="s">
        <v>607</v>
      </c>
      <c r="D71" s="149" t="s">
        <v>608</v>
      </c>
      <c r="E71" s="149" t="s">
        <v>731</v>
      </c>
      <c r="F71" s="149" t="s">
        <v>576</v>
      </c>
      <c r="G71" s="148" t="s">
        <v>587</v>
      </c>
      <c r="H71" s="148" t="s">
        <v>577</v>
      </c>
      <c r="I71" s="149" t="s">
        <v>588</v>
      </c>
      <c r="J71" s="149" t="s">
        <v>732</v>
      </c>
    </row>
    <row r="72" ht="52.5" customHeight="1" outlineLevel="1" spans="1:10">
      <c r="A72" s="149" t="s">
        <v>553</v>
      </c>
      <c r="B72" s="149" t="s">
        <v>733</v>
      </c>
      <c r="C72" s="149" t="s">
        <v>573</v>
      </c>
      <c r="D72" s="149" t="s">
        <v>574</v>
      </c>
      <c r="E72" s="149" t="s">
        <v>734</v>
      </c>
      <c r="F72" s="149" t="s">
        <v>576</v>
      </c>
      <c r="G72" s="148" t="s">
        <v>75</v>
      </c>
      <c r="H72" s="148" t="s">
        <v>577</v>
      </c>
      <c r="I72" s="149" t="s">
        <v>581</v>
      </c>
      <c r="J72" s="149" t="s">
        <v>735</v>
      </c>
    </row>
    <row r="73" ht="52.5" customHeight="1" outlineLevel="1" spans="1:10">
      <c r="A73" s="149" t="s">
        <v>553</v>
      </c>
      <c r="B73" s="149" t="s">
        <v>733</v>
      </c>
      <c r="C73" s="149" t="s">
        <v>573</v>
      </c>
      <c r="D73" s="149" t="s">
        <v>574</v>
      </c>
      <c r="E73" s="149" t="s">
        <v>736</v>
      </c>
      <c r="F73" s="149" t="s">
        <v>576</v>
      </c>
      <c r="G73" s="148" t="s">
        <v>85</v>
      </c>
      <c r="H73" s="148" t="s">
        <v>577</v>
      </c>
      <c r="I73" s="149" t="s">
        <v>581</v>
      </c>
      <c r="J73" s="149" t="s">
        <v>737</v>
      </c>
    </row>
    <row r="74" ht="52.5" customHeight="1" outlineLevel="1" spans="1:10">
      <c r="A74" s="149" t="s">
        <v>553</v>
      </c>
      <c r="B74" s="149" t="s">
        <v>733</v>
      </c>
      <c r="C74" s="149" t="s">
        <v>573</v>
      </c>
      <c r="D74" s="149" t="s">
        <v>574</v>
      </c>
      <c r="E74" s="149" t="s">
        <v>738</v>
      </c>
      <c r="F74" s="149" t="s">
        <v>576</v>
      </c>
      <c r="G74" s="148" t="s">
        <v>77</v>
      </c>
      <c r="H74" s="148" t="s">
        <v>577</v>
      </c>
      <c r="I74" s="149" t="s">
        <v>581</v>
      </c>
      <c r="J74" s="149" t="s">
        <v>739</v>
      </c>
    </row>
    <row r="75" ht="52.5" customHeight="1" outlineLevel="1" spans="1:10">
      <c r="A75" s="149" t="s">
        <v>553</v>
      </c>
      <c r="B75" s="149" t="s">
        <v>733</v>
      </c>
      <c r="C75" s="149" t="s">
        <v>573</v>
      </c>
      <c r="D75" s="149" t="s">
        <v>585</v>
      </c>
      <c r="E75" s="149" t="s">
        <v>740</v>
      </c>
      <c r="F75" s="149" t="s">
        <v>576</v>
      </c>
      <c r="G75" s="148" t="s">
        <v>591</v>
      </c>
      <c r="H75" s="148" t="s">
        <v>577</v>
      </c>
      <c r="I75" s="149" t="s">
        <v>588</v>
      </c>
      <c r="J75" s="149" t="s">
        <v>740</v>
      </c>
    </row>
    <row r="76" ht="52.5" customHeight="1" outlineLevel="1" spans="1:10">
      <c r="A76" s="149" t="s">
        <v>553</v>
      </c>
      <c r="B76" s="149" t="s">
        <v>733</v>
      </c>
      <c r="C76" s="149" t="s">
        <v>573</v>
      </c>
      <c r="D76" s="149" t="s">
        <v>594</v>
      </c>
      <c r="E76" s="149" t="s">
        <v>626</v>
      </c>
      <c r="F76" s="149" t="s">
        <v>596</v>
      </c>
      <c r="G76" s="148" t="s">
        <v>597</v>
      </c>
      <c r="H76" s="148" t="s">
        <v>577</v>
      </c>
      <c r="I76" s="149" t="s">
        <v>646</v>
      </c>
      <c r="J76" s="149" t="s">
        <v>626</v>
      </c>
    </row>
    <row r="77" ht="52.5" customHeight="1" outlineLevel="1" spans="1:10">
      <c r="A77" s="149" t="s">
        <v>553</v>
      </c>
      <c r="B77" s="149" t="s">
        <v>733</v>
      </c>
      <c r="C77" s="149" t="s">
        <v>599</v>
      </c>
      <c r="D77" s="149" t="s">
        <v>600</v>
      </c>
      <c r="E77" s="149" t="s">
        <v>741</v>
      </c>
      <c r="F77" s="149" t="s">
        <v>596</v>
      </c>
      <c r="G77" s="148" t="s">
        <v>742</v>
      </c>
      <c r="H77" s="148" t="s">
        <v>603</v>
      </c>
      <c r="I77" s="149"/>
      <c r="J77" s="149" t="s">
        <v>741</v>
      </c>
    </row>
    <row r="78" ht="52.5" customHeight="1" outlineLevel="1" spans="1:10">
      <c r="A78" s="149" t="s">
        <v>553</v>
      </c>
      <c r="B78" s="149" t="s">
        <v>733</v>
      </c>
      <c r="C78" s="149" t="s">
        <v>599</v>
      </c>
      <c r="D78" s="149" t="s">
        <v>600</v>
      </c>
      <c r="E78" s="149" t="s">
        <v>743</v>
      </c>
      <c r="F78" s="149" t="s">
        <v>596</v>
      </c>
      <c r="G78" s="148" t="s">
        <v>744</v>
      </c>
      <c r="H78" s="148" t="s">
        <v>603</v>
      </c>
      <c r="I78" s="149" t="s">
        <v>584</v>
      </c>
      <c r="J78" s="149" t="s">
        <v>743</v>
      </c>
    </row>
    <row r="79" ht="52.5" customHeight="1" outlineLevel="1" spans="1:10">
      <c r="A79" s="149" t="s">
        <v>553</v>
      </c>
      <c r="B79" s="149" t="s">
        <v>733</v>
      </c>
      <c r="C79" s="149" t="s">
        <v>599</v>
      </c>
      <c r="D79" s="149" t="s">
        <v>604</v>
      </c>
      <c r="E79" s="149" t="s">
        <v>605</v>
      </c>
      <c r="F79" s="149" t="s">
        <v>596</v>
      </c>
      <c r="G79" s="148" t="s">
        <v>74</v>
      </c>
      <c r="H79" s="148" t="s">
        <v>577</v>
      </c>
      <c r="I79" s="149" t="s">
        <v>598</v>
      </c>
      <c r="J79" s="149" t="s">
        <v>605</v>
      </c>
    </row>
    <row r="80" ht="52.5" customHeight="1" outlineLevel="1" spans="1:10">
      <c r="A80" s="149" t="s">
        <v>553</v>
      </c>
      <c r="B80" s="149" t="s">
        <v>733</v>
      </c>
      <c r="C80" s="149" t="s">
        <v>607</v>
      </c>
      <c r="D80" s="149" t="s">
        <v>608</v>
      </c>
      <c r="E80" s="149" t="s">
        <v>745</v>
      </c>
      <c r="F80" s="149" t="s">
        <v>576</v>
      </c>
      <c r="G80" s="148" t="s">
        <v>591</v>
      </c>
      <c r="H80" s="148" t="s">
        <v>577</v>
      </c>
      <c r="I80" s="149" t="s">
        <v>588</v>
      </c>
      <c r="J80" s="149" t="s">
        <v>746</v>
      </c>
    </row>
    <row r="81" ht="52.5" customHeight="1" outlineLevel="1" spans="1:10">
      <c r="A81" s="149" t="s">
        <v>505</v>
      </c>
      <c r="B81" s="149" t="s">
        <v>747</v>
      </c>
      <c r="C81" s="149" t="s">
        <v>573</v>
      </c>
      <c r="D81" s="149" t="s">
        <v>574</v>
      </c>
      <c r="E81" s="149" t="s">
        <v>748</v>
      </c>
      <c r="F81" s="149" t="s">
        <v>576</v>
      </c>
      <c r="G81" s="148" t="s">
        <v>749</v>
      </c>
      <c r="H81" s="148" t="s">
        <v>577</v>
      </c>
      <c r="I81" s="149" t="s">
        <v>718</v>
      </c>
      <c r="J81" s="149" t="s">
        <v>750</v>
      </c>
    </row>
    <row r="82" ht="52.5" customHeight="1" outlineLevel="1" spans="1:10">
      <c r="A82" s="149" t="s">
        <v>505</v>
      </c>
      <c r="B82" s="149" t="s">
        <v>747</v>
      </c>
      <c r="C82" s="149" t="s">
        <v>573</v>
      </c>
      <c r="D82" s="149" t="s">
        <v>574</v>
      </c>
      <c r="E82" s="149" t="s">
        <v>751</v>
      </c>
      <c r="F82" s="149" t="s">
        <v>576</v>
      </c>
      <c r="G82" s="148" t="s">
        <v>752</v>
      </c>
      <c r="H82" s="148" t="s">
        <v>577</v>
      </c>
      <c r="I82" s="149" t="s">
        <v>753</v>
      </c>
      <c r="J82" s="149" t="s">
        <v>754</v>
      </c>
    </row>
    <row r="83" ht="52.5" customHeight="1" outlineLevel="1" spans="1:10">
      <c r="A83" s="149" t="s">
        <v>505</v>
      </c>
      <c r="B83" s="149" t="s">
        <v>747</v>
      </c>
      <c r="C83" s="149" t="s">
        <v>573</v>
      </c>
      <c r="D83" s="149" t="s">
        <v>585</v>
      </c>
      <c r="E83" s="149" t="s">
        <v>755</v>
      </c>
      <c r="F83" s="149" t="s">
        <v>576</v>
      </c>
      <c r="G83" s="148" t="s">
        <v>587</v>
      </c>
      <c r="H83" s="148" t="s">
        <v>577</v>
      </c>
      <c r="I83" s="149" t="s">
        <v>588</v>
      </c>
      <c r="J83" s="149" t="s">
        <v>755</v>
      </c>
    </row>
    <row r="84" ht="52.5" customHeight="1" outlineLevel="1" spans="1:10">
      <c r="A84" s="149" t="s">
        <v>505</v>
      </c>
      <c r="B84" s="149" t="s">
        <v>747</v>
      </c>
      <c r="C84" s="149" t="s">
        <v>573</v>
      </c>
      <c r="D84" s="149" t="s">
        <v>594</v>
      </c>
      <c r="E84" s="149" t="s">
        <v>626</v>
      </c>
      <c r="F84" s="149" t="s">
        <v>596</v>
      </c>
      <c r="G84" s="148" t="s">
        <v>756</v>
      </c>
      <c r="H84" s="148" t="s">
        <v>577</v>
      </c>
      <c r="I84" s="149" t="s">
        <v>584</v>
      </c>
      <c r="J84" s="149" t="s">
        <v>626</v>
      </c>
    </row>
    <row r="85" ht="52.5" customHeight="1" outlineLevel="1" spans="1:10">
      <c r="A85" s="149" t="s">
        <v>505</v>
      </c>
      <c r="B85" s="149" t="s">
        <v>747</v>
      </c>
      <c r="C85" s="149" t="s">
        <v>599</v>
      </c>
      <c r="D85" s="149" t="s">
        <v>627</v>
      </c>
      <c r="E85" s="149" t="s">
        <v>757</v>
      </c>
      <c r="F85" s="149" t="s">
        <v>576</v>
      </c>
      <c r="G85" s="148" t="s">
        <v>758</v>
      </c>
      <c r="H85" s="148" t="s">
        <v>577</v>
      </c>
      <c r="I85" s="149" t="s">
        <v>701</v>
      </c>
      <c r="J85" s="149" t="s">
        <v>759</v>
      </c>
    </row>
    <row r="86" ht="52.5" customHeight="1" outlineLevel="1" spans="1:10">
      <c r="A86" s="149" t="s">
        <v>505</v>
      </c>
      <c r="B86" s="149" t="s">
        <v>747</v>
      </c>
      <c r="C86" s="149" t="s">
        <v>599</v>
      </c>
      <c r="D86" s="149" t="s">
        <v>600</v>
      </c>
      <c r="E86" s="149" t="s">
        <v>760</v>
      </c>
      <c r="F86" s="149" t="s">
        <v>576</v>
      </c>
      <c r="G86" s="148" t="s">
        <v>587</v>
      </c>
      <c r="H86" s="148" t="s">
        <v>577</v>
      </c>
      <c r="I86" s="149" t="s">
        <v>588</v>
      </c>
      <c r="J86" s="149" t="s">
        <v>761</v>
      </c>
    </row>
    <row r="87" ht="52.5" customHeight="1" outlineLevel="1" spans="1:10">
      <c r="A87" s="149" t="s">
        <v>505</v>
      </c>
      <c r="B87" s="149" t="s">
        <v>747</v>
      </c>
      <c r="C87" s="149" t="s">
        <v>599</v>
      </c>
      <c r="D87" s="149" t="s">
        <v>604</v>
      </c>
      <c r="E87" s="149" t="s">
        <v>605</v>
      </c>
      <c r="F87" s="149" t="s">
        <v>596</v>
      </c>
      <c r="G87" s="148" t="s">
        <v>74</v>
      </c>
      <c r="H87" s="148" t="s">
        <v>577</v>
      </c>
      <c r="I87" s="149" t="s">
        <v>598</v>
      </c>
      <c r="J87" s="149" t="s">
        <v>605</v>
      </c>
    </row>
    <row r="88" ht="52.5" customHeight="1" outlineLevel="1" spans="1:10">
      <c r="A88" s="149" t="s">
        <v>505</v>
      </c>
      <c r="B88" s="149" t="s">
        <v>747</v>
      </c>
      <c r="C88" s="149" t="s">
        <v>607</v>
      </c>
      <c r="D88" s="149" t="s">
        <v>608</v>
      </c>
      <c r="E88" s="149" t="s">
        <v>684</v>
      </c>
      <c r="F88" s="149" t="s">
        <v>576</v>
      </c>
      <c r="G88" s="148" t="s">
        <v>610</v>
      </c>
      <c r="H88" s="148" t="s">
        <v>577</v>
      </c>
      <c r="I88" s="149" t="s">
        <v>588</v>
      </c>
      <c r="J88" s="149" t="s">
        <v>762</v>
      </c>
    </row>
    <row r="89" ht="52.5" customHeight="1" outlineLevel="1" spans="1:10">
      <c r="A89" s="149" t="s">
        <v>502</v>
      </c>
      <c r="B89" s="149" t="s">
        <v>763</v>
      </c>
      <c r="C89" s="149" t="s">
        <v>573</v>
      </c>
      <c r="D89" s="149" t="s">
        <v>574</v>
      </c>
      <c r="E89" s="149" t="s">
        <v>764</v>
      </c>
      <c r="F89" s="149" t="s">
        <v>576</v>
      </c>
      <c r="G89" s="148" t="s">
        <v>765</v>
      </c>
      <c r="H89" s="148" t="s">
        <v>577</v>
      </c>
      <c r="I89" s="149" t="s">
        <v>766</v>
      </c>
      <c r="J89" s="149" t="s">
        <v>764</v>
      </c>
    </row>
    <row r="90" ht="52.5" customHeight="1" outlineLevel="1" spans="1:10">
      <c r="A90" s="149" t="s">
        <v>502</v>
      </c>
      <c r="B90" s="149" t="s">
        <v>767</v>
      </c>
      <c r="C90" s="149" t="s">
        <v>573</v>
      </c>
      <c r="D90" s="149" t="s">
        <v>574</v>
      </c>
      <c r="E90" s="149" t="s">
        <v>768</v>
      </c>
      <c r="F90" s="149" t="s">
        <v>576</v>
      </c>
      <c r="G90" s="148" t="s">
        <v>78</v>
      </c>
      <c r="H90" s="148" t="s">
        <v>577</v>
      </c>
      <c r="I90" s="149" t="s">
        <v>677</v>
      </c>
      <c r="J90" s="149" t="s">
        <v>768</v>
      </c>
    </row>
    <row r="91" ht="52.5" customHeight="1" outlineLevel="1" spans="1:10">
      <c r="A91" s="149" t="s">
        <v>502</v>
      </c>
      <c r="B91" s="149" t="s">
        <v>767</v>
      </c>
      <c r="C91" s="149" t="s">
        <v>573</v>
      </c>
      <c r="D91" s="149" t="s">
        <v>574</v>
      </c>
      <c r="E91" s="149" t="s">
        <v>769</v>
      </c>
      <c r="F91" s="149" t="s">
        <v>576</v>
      </c>
      <c r="G91" s="148" t="s">
        <v>77</v>
      </c>
      <c r="H91" s="148" t="s">
        <v>577</v>
      </c>
      <c r="I91" s="149" t="s">
        <v>718</v>
      </c>
      <c r="J91" s="149" t="s">
        <v>769</v>
      </c>
    </row>
    <row r="92" ht="52.5" customHeight="1" outlineLevel="1" spans="1:10">
      <c r="A92" s="149" t="s">
        <v>502</v>
      </c>
      <c r="B92" s="149" t="s">
        <v>767</v>
      </c>
      <c r="C92" s="149" t="s">
        <v>573</v>
      </c>
      <c r="D92" s="149" t="s">
        <v>574</v>
      </c>
      <c r="E92" s="149" t="s">
        <v>770</v>
      </c>
      <c r="F92" s="149" t="s">
        <v>576</v>
      </c>
      <c r="G92" s="148" t="s">
        <v>83</v>
      </c>
      <c r="H92" s="148" t="s">
        <v>577</v>
      </c>
      <c r="I92" s="149" t="s">
        <v>581</v>
      </c>
      <c r="J92" s="149" t="s">
        <v>771</v>
      </c>
    </row>
    <row r="93" ht="52.5" customHeight="1" outlineLevel="1" spans="1:10">
      <c r="A93" s="149" t="s">
        <v>502</v>
      </c>
      <c r="B93" s="149" t="s">
        <v>767</v>
      </c>
      <c r="C93" s="149" t="s">
        <v>573</v>
      </c>
      <c r="D93" s="149" t="s">
        <v>585</v>
      </c>
      <c r="E93" s="149" t="s">
        <v>772</v>
      </c>
      <c r="F93" s="149" t="s">
        <v>576</v>
      </c>
      <c r="G93" s="148" t="s">
        <v>587</v>
      </c>
      <c r="H93" s="148" t="s">
        <v>577</v>
      </c>
      <c r="I93" s="149" t="s">
        <v>588</v>
      </c>
      <c r="J93" s="149" t="s">
        <v>773</v>
      </c>
    </row>
    <row r="94" ht="52.5" customHeight="1" outlineLevel="1" spans="1:10">
      <c r="A94" s="149" t="s">
        <v>502</v>
      </c>
      <c r="B94" s="149" t="s">
        <v>767</v>
      </c>
      <c r="C94" s="149" t="s">
        <v>573</v>
      </c>
      <c r="D94" s="149" t="s">
        <v>585</v>
      </c>
      <c r="E94" s="149" t="s">
        <v>774</v>
      </c>
      <c r="F94" s="149" t="s">
        <v>576</v>
      </c>
      <c r="G94" s="148" t="s">
        <v>625</v>
      </c>
      <c r="H94" s="148" t="s">
        <v>577</v>
      </c>
      <c r="I94" s="149" t="s">
        <v>588</v>
      </c>
      <c r="J94" s="149" t="s">
        <v>774</v>
      </c>
    </row>
    <row r="95" ht="52.5" customHeight="1" outlineLevel="1" spans="1:10">
      <c r="A95" s="149" t="s">
        <v>502</v>
      </c>
      <c r="B95" s="149" t="s">
        <v>767</v>
      </c>
      <c r="C95" s="149" t="s">
        <v>573</v>
      </c>
      <c r="D95" s="149" t="s">
        <v>594</v>
      </c>
      <c r="E95" s="149" t="s">
        <v>626</v>
      </c>
      <c r="F95" s="149" t="s">
        <v>596</v>
      </c>
      <c r="G95" s="148" t="s">
        <v>597</v>
      </c>
      <c r="H95" s="148" t="s">
        <v>577</v>
      </c>
      <c r="I95" s="149" t="s">
        <v>646</v>
      </c>
      <c r="J95" s="149" t="s">
        <v>626</v>
      </c>
    </row>
    <row r="96" ht="52.5" customHeight="1" outlineLevel="1" spans="1:10">
      <c r="A96" s="149" t="s">
        <v>502</v>
      </c>
      <c r="B96" s="149" t="s">
        <v>767</v>
      </c>
      <c r="C96" s="149" t="s">
        <v>599</v>
      </c>
      <c r="D96" s="149" t="s">
        <v>600</v>
      </c>
      <c r="E96" s="149" t="s">
        <v>775</v>
      </c>
      <c r="F96" s="149" t="s">
        <v>596</v>
      </c>
      <c r="G96" s="148" t="s">
        <v>776</v>
      </c>
      <c r="H96" s="148" t="s">
        <v>603</v>
      </c>
      <c r="I96" s="149" t="s">
        <v>584</v>
      </c>
      <c r="J96" s="149" t="s">
        <v>775</v>
      </c>
    </row>
    <row r="97" ht="52.5" customHeight="1" outlineLevel="1" spans="1:10">
      <c r="A97" s="149" t="s">
        <v>502</v>
      </c>
      <c r="B97" s="149" t="s">
        <v>767</v>
      </c>
      <c r="C97" s="149" t="s">
        <v>607</v>
      </c>
      <c r="D97" s="149" t="s">
        <v>608</v>
      </c>
      <c r="E97" s="149" t="s">
        <v>684</v>
      </c>
      <c r="F97" s="149" t="s">
        <v>576</v>
      </c>
      <c r="G97" s="148" t="s">
        <v>625</v>
      </c>
      <c r="H97" s="148" t="s">
        <v>577</v>
      </c>
      <c r="I97" s="149" t="s">
        <v>588</v>
      </c>
      <c r="J97" s="149" t="s">
        <v>777</v>
      </c>
    </row>
    <row r="98" ht="52.5" customHeight="1" outlineLevel="1" spans="1:10">
      <c r="A98" s="149" t="s">
        <v>517</v>
      </c>
      <c r="B98" s="149" t="s">
        <v>778</v>
      </c>
      <c r="C98" s="149" t="s">
        <v>573</v>
      </c>
      <c r="D98" s="149" t="s">
        <v>574</v>
      </c>
      <c r="E98" s="149" t="s">
        <v>779</v>
      </c>
      <c r="F98" s="149" t="s">
        <v>576</v>
      </c>
      <c r="G98" s="148" t="s">
        <v>85</v>
      </c>
      <c r="H98" s="148" t="s">
        <v>577</v>
      </c>
      <c r="I98" s="149" t="s">
        <v>780</v>
      </c>
      <c r="J98" s="149" t="s">
        <v>779</v>
      </c>
    </row>
    <row r="99" ht="52.5" customHeight="1" outlineLevel="1" spans="1:10">
      <c r="A99" s="149" t="s">
        <v>517</v>
      </c>
      <c r="B99" s="149" t="s">
        <v>778</v>
      </c>
      <c r="C99" s="149" t="s">
        <v>573</v>
      </c>
      <c r="D99" s="149" t="s">
        <v>574</v>
      </c>
      <c r="E99" s="149" t="s">
        <v>781</v>
      </c>
      <c r="F99" s="149" t="s">
        <v>596</v>
      </c>
      <c r="G99" s="148" t="s">
        <v>82</v>
      </c>
      <c r="H99" s="148" t="s">
        <v>577</v>
      </c>
      <c r="I99" s="149" t="s">
        <v>718</v>
      </c>
      <c r="J99" s="149" t="s">
        <v>782</v>
      </c>
    </row>
    <row r="100" ht="52.5" customHeight="1" outlineLevel="1" spans="1:10">
      <c r="A100" s="149" t="s">
        <v>517</v>
      </c>
      <c r="B100" s="149" t="s">
        <v>778</v>
      </c>
      <c r="C100" s="149" t="s">
        <v>573</v>
      </c>
      <c r="D100" s="149" t="s">
        <v>585</v>
      </c>
      <c r="E100" s="149" t="s">
        <v>783</v>
      </c>
      <c r="F100" s="149" t="s">
        <v>576</v>
      </c>
      <c r="G100" s="148" t="s">
        <v>587</v>
      </c>
      <c r="H100" s="148" t="s">
        <v>577</v>
      </c>
      <c r="I100" s="149" t="s">
        <v>588</v>
      </c>
      <c r="J100" s="149" t="s">
        <v>784</v>
      </c>
    </row>
    <row r="101" ht="52.5" customHeight="1" outlineLevel="1" spans="1:10">
      <c r="A101" s="149" t="s">
        <v>517</v>
      </c>
      <c r="B101" s="149" t="s">
        <v>778</v>
      </c>
      <c r="C101" s="149" t="s">
        <v>573</v>
      </c>
      <c r="D101" s="149" t="s">
        <v>585</v>
      </c>
      <c r="E101" s="149" t="s">
        <v>785</v>
      </c>
      <c r="F101" s="149" t="s">
        <v>576</v>
      </c>
      <c r="G101" s="148" t="s">
        <v>587</v>
      </c>
      <c r="H101" s="148" t="s">
        <v>577</v>
      </c>
      <c r="I101" s="149" t="s">
        <v>588</v>
      </c>
      <c r="J101" s="149" t="s">
        <v>785</v>
      </c>
    </row>
    <row r="102" ht="52.5" customHeight="1" outlineLevel="1" spans="1:10">
      <c r="A102" s="149" t="s">
        <v>517</v>
      </c>
      <c r="B102" s="149" t="s">
        <v>778</v>
      </c>
      <c r="C102" s="149" t="s">
        <v>573</v>
      </c>
      <c r="D102" s="149" t="s">
        <v>594</v>
      </c>
      <c r="E102" s="149" t="s">
        <v>626</v>
      </c>
      <c r="F102" s="149" t="s">
        <v>596</v>
      </c>
      <c r="G102" s="148" t="s">
        <v>597</v>
      </c>
      <c r="H102" s="148" t="s">
        <v>603</v>
      </c>
      <c r="I102" s="149" t="s">
        <v>646</v>
      </c>
      <c r="J102" s="149" t="s">
        <v>786</v>
      </c>
    </row>
    <row r="103" ht="52.5" customHeight="1" outlineLevel="1" spans="1:10">
      <c r="A103" s="149" t="s">
        <v>517</v>
      </c>
      <c r="B103" s="149" t="s">
        <v>778</v>
      </c>
      <c r="C103" s="149" t="s">
        <v>599</v>
      </c>
      <c r="D103" s="149" t="s">
        <v>600</v>
      </c>
      <c r="E103" s="149" t="s">
        <v>787</v>
      </c>
      <c r="F103" s="149" t="s">
        <v>596</v>
      </c>
      <c r="G103" s="148" t="s">
        <v>742</v>
      </c>
      <c r="H103" s="148" t="s">
        <v>603</v>
      </c>
      <c r="I103" s="149" t="s">
        <v>584</v>
      </c>
      <c r="J103" s="149" t="s">
        <v>787</v>
      </c>
    </row>
    <row r="104" ht="52.5" customHeight="1" outlineLevel="1" spans="1:10">
      <c r="A104" s="149" t="s">
        <v>517</v>
      </c>
      <c r="B104" s="149" t="s">
        <v>778</v>
      </c>
      <c r="C104" s="149" t="s">
        <v>599</v>
      </c>
      <c r="D104" s="149" t="s">
        <v>604</v>
      </c>
      <c r="E104" s="149" t="s">
        <v>605</v>
      </c>
      <c r="F104" s="149" t="s">
        <v>596</v>
      </c>
      <c r="G104" s="148" t="s">
        <v>606</v>
      </c>
      <c r="H104" s="148" t="s">
        <v>577</v>
      </c>
      <c r="I104" s="149" t="s">
        <v>598</v>
      </c>
      <c r="J104" s="149" t="s">
        <v>605</v>
      </c>
    </row>
    <row r="105" ht="52.5" customHeight="1" outlineLevel="1" spans="1:10">
      <c r="A105" s="149" t="s">
        <v>517</v>
      </c>
      <c r="B105" s="149" t="s">
        <v>778</v>
      </c>
      <c r="C105" s="149" t="s">
        <v>607</v>
      </c>
      <c r="D105" s="149" t="s">
        <v>608</v>
      </c>
      <c r="E105" s="149" t="s">
        <v>635</v>
      </c>
      <c r="F105" s="149" t="s">
        <v>576</v>
      </c>
      <c r="G105" s="148" t="s">
        <v>625</v>
      </c>
      <c r="H105" s="148" t="s">
        <v>577</v>
      </c>
      <c r="I105" s="149" t="s">
        <v>588</v>
      </c>
      <c r="J105" s="149" t="s">
        <v>788</v>
      </c>
    </row>
    <row r="106" ht="52.5" customHeight="1" outlineLevel="1" spans="1:10">
      <c r="A106" s="149" t="s">
        <v>559</v>
      </c>
      <c r="B106" s="149" t="s">
        <v>789</v>
      </c>
      <c r="C106" s="149" t="s">
        <v>573</v>
      </c>
      <c r="D106" s="149" t="s">
        <v>574</v>
      </c>
      <c r="E106" s="149" t="s">
        <v>790</v>
      </c>
      <c r="F106" s="149" t="s">
        <v>576</v>
      </c>
      <c r="G106" s="148" t="s">
        <v>76</v>
      </c>
      <c r="H106" s="148" t="s">
        <v>577</v>
      </c>
      <c r="I106" s="149" t="s">
        <v>791</v>
      </c>
      <c r="J106" s="149" t="s">
        <v>579</v>
      </c>
    </row>
    <row r="107" ht="52.5" customHeight="1" outlineLevel="1" spans="1:10">
      <c r="A107" s="149" t="s">
        <v>559</v>
      </c>
      <c r="B107" s="149" t="s">
        <v>789</v>
      </c>
      <c r="C107" s="149" t="s">
        <v>573</v>
      </c>
      <c r="D107" s="149" t="s">
        <v>574</v>
      </c>
      <c r="E107" s="149" t="s">
        <v>593</v>
      </c>
      <c r="F107" s="149" t="s">
        <v>596</v>
      </c>
      <c r="G107" s="148" t="s">
        <v>587</v>
      </c>
      <c r="H107" s="148" t="s">
        <v>577</v>
      </c>
      <c r="I107" s="149" t="s">
        <v>588</v>
      </c>
      <c r="J107" s="149" t="s">
        <v>792</v>
      </c>
    </row>
    <row r="108" ht="52.5" customHeight="1" outlineLevel="1" spans="1:10">
      <c r="A108" s="149" t="s">
        <v>559</v>
      </c>
      <c r="B108" s="149" t="s">
        <v>789</v>
      </c>
      <c r="C108" s="149" t="s">
        <v>573</v>
      </c>
      <c r="D108" s="149" t="s">
        <v>574</v>
      </c>
      <c r="E108" s="149" t="s">
        <v>793</v>
      </c>
      <c r="F108" s="149" t="s">
        <v>596</v>
      </c>
      <c r="G108" s="148" t="s">
        <v>74</v>
      </c>
      <c r="H108" s="148" t="s">
        <v>577</v>
      </c>
      <c r="I108" s="149" t="s">
        <v>794</v>
      </c>
      <c r="J108" s="149" t="s">
        <v>579</v>
      </c>
    </row>
    <row r="109" ht="52.5" customHeight="1" outlineLevel="1" spans="1:10">
      <c r="A109" s="149" t="s">
        <v>559</v>
      </c>
      <c r="B109" s="149" t="s">
        <v>789</v>
      </c>
      <c r="C109" s="149" t="s">
        <v>573</v>
      </c>
      <c r="D109" s="149" t="s">
        <v>574</v>
      </c>
      <c r="E109" s="149" t="s">
        <v>795</v>
      </c>
      <c r="F109" s="149" t="s">
        <v>576</v>
      </c>
      <c r="G109" s="148" t="s">
        <v>85</v>
      </c>
      <c r="H109" s="148" t="s">
        <v>577</v>
      </c>
      <c r="I109" s="149" t="s">
        <v>581</v>
      </c>
      <c r="J109" s="149" t="s">
        <v>579</v>
      </c>
    </row>
    <row r="110" ht="52.5" customHeight="1" outlineLevel="1" spans="1:10">
      <c r="A110" s="149" t="s">
        <v>559</v>
      </c>
      <c r="B110" s="149" t="s">
        <v>789</v>
      </c>
      <c r="C110" s="149" t="s">
        <v>573</v>
      </c>
      <c r="D110" s="149" t="s">
        <v>585</v>
      </c>
      <c r="E110" s="149" t="s">
        <v>586</v>
      </c>
      <c r="F110" s="149" t="s">
        <v>576</v>
      </c>
      <c r="G110" s="148" t="s">
        <v>587</v>
      </c>
      <c r="H110" s="148" t="s">
        <v>577</v>
      </c>
      <c r="I110" s="149" t="s">
        <v>588</v>
      </c>
      <c r="J110" s="149" t="s">
        <v>589</v>
      </c>
    </row>
    <row r="111" ht="52.5" customHeight="1" outlineLevel="1" spans="1:10">
      <c r="A111" s="149" t="s">
        <v>559</v>
      </c>
      <c r="B111" s="149" t="s">
        <v>789</v>
      </c>
      <c r="C111" s="149" t="s">
        <v>573</v>
      </c>
      <c r="D111" s="149" t="s">
        <v>585</v>
      </c>
      <c r="E111" s="149" t="s">
        <v>590</v>
      </c>
      <c r="F111" s="149" t="s">
        <v>576</v>
      </c>
      <c r="G111" s="148" t="s">
        <v>587</v>
      </c>
      <c r="H111" s="148" t="s">
        <v>577</v>
      </c>
      <c r="I111" s="149" t="s">
        <v>588</v>
      </c>
      <c r="J111" s="149" t="s">
        <v>592</v>
      </c>
    </row>
    <row r="112" ht="52.5" customHeight="1" outlineLevel="1" spans="1:10">
      <c r="A112" s="149" t="s">
        <v>559</v>
      </c>
      <c r="B112" s="149" t="s">
        <v>789</v>
      </c>
      <c r="C112" s="149" t="s">
        <v>573</v>
      </c>
      <c r="D112" s="149" t="s">
        <v>585</v>
      </c>
      <c r="E112" s="149" t="s">
        <v>740</v>
      </c>
      <c r="F112" s="149" t="s">
        <v>576</v>
      </c>
      <c r="G112" s="148" t="s">
        <v>587</v>
      </c>
      <c r="H112" s="148" t="s">
        <v>577</v>
      </c>
      <c r="I112" s="149" t="s">
        <v>588</v>
      </c>
      <c r="J112" s="149" t="s">
        <v>740</v>
      </c>
    </row>
    <row r="113" ht="52.5" customHeight="1" outlineLevel="1" spans="1:10">
      <c r="A113" s="149" t="s">
        <v>559</v>
      </c>
      <c r="B113" s="149" t="s">
        <v>789</v>
      </c>
      <c r="C113" s="149" t="s">
        <v>573</v>
      </c>
      <c r="D113" s="149" t="s">
        <v>594</v>
      </c>
      <c r="E113" s="149" t="s">
        <v>796</v>
      </c>
      <c r="F113" s="149" t="s">
        <v>596</v>
      </c>
      <c r="G113" s="148" t="s">
        <v>664</v>
      </c>
      <c r="H113" s="148" t="s">
        <v>577</v>
      </c>
      <c r="I113" s="149" t="s">
        <v>588</v>
      </c>
      <c r="J113" s="149" t="s">
        <v>797</v>
      </c>
    </row>
    <row r="114" ht="52.5" customHeight="1" outlineLevel="1" spans="1:10">
      <c r="A114" s="149" t="s">
        <v>559</v>
      </c>
      <c r="B114" s="149" t="s">
        <v>789</v>
      </c>
      <c r="C114" s="149" t="s">
        <v>599</v>
      </c>
      <c r="D114" s="149" t="s">
        <v>627</v>
      </c>
      <c r="E114" s="149" t="s">
        <v>702</v>
      </c>
      <c r="F114" s="149" t="s">
        <v>596</v>
      </c>
      <c r="G114" s="148" t="s">
        <v>798</v>
      </c>
      <c r="H114" s="148" t="s">
        <v>577</v>
      </c>
      <c r="I114" s="149" t="s">
        <v>799</v>
      </c>
      <c r="J114" s="149" t="s">
        <v>800</v>
      </c>
    </row>
    <row r="115" ht="52.5" customHeight="1" outlineLevel="1" spans="1:10">
      <c r="A115" s="149" t="s">
        <v>559</v>
      </c>
      <c r="B115" s="149" t="s">
        <v>789</v>
      </c>
      <c r="C115" s="149" t="s">
        <v>599</v>
      </c>
      <c r="D115" s="149" t="s">
        <v>604</v>
      </c>
      <c r="E115" s="149" t="s">
        <v>801</v>
      </c>
      <c r="F115" s="149" t="s">
        <v>576</v>
      </c>
      <c r="G115" s="148" t="s">
        <v>79</v>
      </c>
      <c r="H115" s="148" t="s">
        <v>577</v>
      </c>
      <c r="I115" s="149" t="s">
        <v>598</v>
      </c>
      <c r="J115" s="149" t="s">
        <v>802</v>
      </c>
    </row>
    <row r="116" ht="52.5" customHeight="1" outlineLevel="1" spans="1:10">
      <c r="A116" s="149" t="s">
        <v>559</v>
      </c>
      <c r="B116" s="149" t="s">
        <v>789</v>
      </c>
      <c r="C116" s="149" t="s">
        <v>607</v>
      </c>
      <c r="D116" s="149" t="s">
        <v>608</v>
      </c>
      <c r="E116" s="149" t="s">
        <v>803</v>
      </c>
      <c r="F116" s="149" t="s">
        <v>576</v>
      </c>
      <c r="G116" s="148" t="s">
        <v>587</v>
      </c>
      <c r="H116" s="148" t="s">
        <v>577</v>
      </c>
      <c r="I116" s="149" t="s">
        <v>588</v>
      </c>
      <c r="J116" s="149" t="s">
        <v>611</v>
      </c>
    </row>
    <row r="117" ht="52.5" customHeight="1" outlineLevel="1" spans="1:10">
      <c r="A117" s="149" t="s">
        <v>531</v>
      </c>
      <c r="B117" s="149" t="s">
        <v>804</v>
      </c>
      <c r="C117" s="149" t="s">
        <v>573</v>
      </c>
      <c r="D117" s="149" t="s">
        <v>574</v>
      </c>
      <c r="E117" s="149" t="s">
        <v>734</v>
      </c>
      <c r="F117" s="149" t="s">
        <v>576</v>
      </c>
      <c r="G117" s="148" t="s">
        <v>77</v>
      </c>
      <c r="H117" s="148" t="s">
        <v>577</v>
      </c>
      <c r="I117" s="149" t="s">
        <v>581</v>
      </c>
      <c r="J117" s="149" t="s">
        <v>734</v>
      </c>
    </row>
    <row r="118" ht="52.5" customHeight="1" outlineLevel="1" spans="1:10">
      <c r="A118" s="149" t="s">
        <v>531</v>
      </c>
      <c r="B118" s="149" t="s">
        <v>804</v>
      </c>
      <c r="C118" s="149" t="s">
        <v>573</v>
      </c>
      <c r="D118" s="149" t="s">
        <v>574</v>
      </c>
      <c r="E118" s="149" t="s">
        <v>575</v>
      </c>
      <c r="F118" s="149" t="s">
        <v>576</v>
      </c>
      <c r="G118" s="148" t="s">
        <v>75</v>
      </c>
      <c r="H118" s="148" t="s">
        <v>577</v>
      </c>
      <c r="I118" s="149" t="s">
        <v>677</v>
      </c>
      <c r="J118" s="149" t="s">
        <v>738</v>
      </c>
    </row>
    <row r="119" ht="52.5" customHeight="1" outlineLevel="1" spans="1:10">
      <c r="A119" s="149" t="s">
        <v>531</v>
      </c>
      <c r="B119" s="149" t="s">
        <v>804</v>
      </c>
      <c r="C119" s="149" t="s">
        <v>573</v>
      </c>
      <c r="D119" s="149" t="s">
        <v>585</v>
      </c>
      <c r="E119" s="149" t="s">
        <v>805</v>
      </c>
      <c r="F119" s="149" t="s">
        <v>576</v>
      </c>
      <c r="G119" s="148" t="s">
        <v>806</v>
      </c>
      <c r="H119" s="148" t="s">
        <v>577</v>
      </c>
      <c r="I119" s="149" t="s">
        <v>588</v>
      </c>
      <c r="J119" s="149" t="s">
        <v>807</v>
      </c>
    </row>
    <row r="120" ht="52.5" customHeight="1" outlineLevel="1" spans="1:10">
      <c r="A120" s="149" t="s">
        <v>531</v>
      </c>
      <c r="B120" s="149" t="s">
        <v>804</v>
      </c>
      <c r="C120" s="149" t="s">
        <v>573</v>
      </c>
      <c r="D120" s="149" t="s">
        <v>585</v>
      </c>
      <c r="E120" s="149" t="s">
        <v>808</v>
      </c>
      <c r="F120" s="149" t="s">
        <v>576</v>
      </c>
      <c r="G120" s="148" t="s">
        <v>633</v>
      </c>
      <c r="H120" s="148" t="s">
        <v>577</v>
      </c>
      <c r="I120" s="149" t="s">
        <v>588</v>
      </c>
      <c r="J120" s="149" t="s">
        <v>809</v>
      </c>
    </row>
    <row r="121" ht="52.5" customHeight="1" outlineLevel="1" spans="1:10">
      <c r="A121" s="149" t="s">
        <v>531</v>
      </c>
      <c r="B121" s="149" t="s">
        <v>804</v>
      </c>
      <c r="C121" s="149" t="s">
        <v>573</v>
      </c>
      <c r="D121" s="149" t="s">
        <v>594</v>
      </c>
      <c r="E121" s="149" t="s">
        <v>626</v>
      </c>
      <c r="F121" s="149" t="s">
        <v>596</v>
      </c>
      <c r="G121" s="148" t="s">
        <v>597</v>
      </c>
      <c r="H121" s="148" t="s">
        <v>577</v>
      </c>
      <c r="I121" s="149" t="s">
        <v>584</v>
      </c>
      <c r="J121" s="149" t="s">
        <v>626</v>
      </c>
    </row>
    <row r="122" ht="52.5" customHeight="1" outlineLevel="1" spans="1:10">
      <c r="A122" s="149" t="s">
        <v>531</v>
      </c>
      <c r="B122" s="149" t="s">
        <v>804</v>
      </c>
      <c r="C122" s="149" t="s">
        <v>599</v>
      </c>
      <c r="D122" s="149" t="s">
        <v>600</v>
      </c>
      <c r="E122" s="149" t="s">
        <v>810</v>
      </c>
      <c r="F122" s="149" t="s">
        <v>596</v>
      </c>
      <c r="G122" s="148" t="s">
        <v>811</v>
      </c>
      <c r="H122" s="148" t="s">
        <v>603</v>
      </c>
      <c r="I122" s="149" t="s">
        <v>584</v>
      </c>
      <c r="J122" s="149" t="s">
        <v>810</v>
      </c>
    </row>
    <row r="123" ht="52.5" customHeight="1" outlineLevel="1" spans="1:10">
      <c r="A123" s="149" t="s">
        <v>531</v>
      </c>
      <c r="B123" s="149" t="s">
        <v>804</v>
      </c>
      <c r="C123" s="149" t="s">
        <v>599</v>
      </c>
      <c r="D123" s="149" t="s">
        <v>604</v>
      </c>
      <c r="E123" s="149" t="s">
        <v>605</v>
      </c>
      <c r="F123" s="149" t="s">
        <v>596</v>
      </c>
      <c r="G123" s="148" t="s">
        <v>74</v>
      </c>
      <c r="H123" s="148" t="s">
        <v>577</v>
      </c>
      <c r="I123" s="149" t="s">
        <v>598</v>
      </c>
      <c r="J123" s="149" t="s">
        <v>812</v>
      </c>
    </row>
    <row r="124" ht="52.5" customHeight="1" outlineLevel="1" spans="1:10">
      <c r="A124" s="149" t="s">
        <v>531</v>
      </c>
      <c r="B124" s="149" t="s">
        <v>804</v>
      </c>
      <c r="C124" s="149" t="s">
        <v>607</v>
      </c>
      <c r="D124" s="149" t="s">
        <v>608</v>
      </c>
      <c r="E124" s="149" t="s">
        <v>813</v>
      </c>
      <c r="F124" s="149" t="s">
        <v>576</v>
      </c>
      <c r="G124" s="148" t="s">
        <v>587</v>
      </c>
      <c r="H124" s="148" t="s">
        <v>577</v>
      </c>
      <c r="I124" s="149" t="s">
        <v>588</v>
      </c>
      <c r="J124" s="149" t="s">
        <v>814</v>
      </c>
    </row>
    <row r="125" ht="52.5" customHeight="1" outlineLevel="1" spans="1:10">
      <c r="A125" s="149" t="s">
        <v>549</v>
      </c>
      <c r="B125" s="149" t="s">
        <v>815</v>
      </c>
      <c r="C125" s="149" t="s">
        <v>573</v>
      </c>
      <c r="D125" s="149" t="s">
        <v>574</v>
      </c>
      <c r="E125" s="149" t="s">
        <v>816</v>
      </c>
      <c r="F125" s="149" t="s">
        <v>576</v>
      </c>
      <c r="G125" s="148" t="s">
        <v>75</v>
      </c>
      <c r="H125" s="148" t="s">
        <v>577</v>
      </c>
      <c r="I125" s="149" t="s">
        <v>638</v>
      </c>
      <c r="J125" s="149" t="s">
        <v>816</v>
      </c>
    </row>
    <row r="126" ht="52.5" customHeight="1" outlineLevel="1" spans="1:10">
      <c r="A126" s="149" t="s">
        <v>549</v>
      </c>
      <c r="B126" s="149" t="s">
        <v>815</v>
      </c>
      <c r="C126" s="149" t="s">
        <v>573</v>
      </c>
      <c r="D126" s="149" t="s">
        <v>574</v>
      </c>
      <c r="E126" s="149" t="s">
        <v>817</v>
      </c>
      <c r="F126" s="149" t="s">
        <v>576</v>
      </c>
      <c r="G126" s="148" t="s">
        <v>606</v>
      </c>
      <c r="H126" s="148" t="s">
        <v>577</v>
      </c>
      <c r="I126" s="149" t="s">
        <v>677</v>
      </c>
      <c r="J126" s="149" t="s">
        <v>818</v>
      </c>
    </row>
    <row r="127" ht="52.5" customHeight="1" outlineLevel="1" spans="1:10">
      <c r="A127" s="149" t="s">
        <v>549</v>
      </c>
      <c r="B127" s="149" t="s">
        <v>815</v>
      </c>
      <c r="C127" s="149" t="s">
        <v>573</v>
      </c>
      <c r="D127" s="149" t="s">
        <v>585</v>
      </c>
      <c r="E127" s="149" t="s">
        <v>819</v>
      </c>
      <c r="F127" s="149" t="s">
        <v>576</v>
      </c>
      <c r="G127" s="148" t="s">
        <v>820</v>
      </c>
      <c r="H127" s="148" t="s">
        <v>577</v>
      </c>
      <c r="I127" s="149" t="s">
        <v>588</v>
      </c>
      <c r="J127" s="149" t="s">
        <v>819</v>
      </c>
    </row>
    <row r="128" ht="52.5" customHeight="1" outlineLevel="1" spans="1:10">
      <c r="A128" s="149" t="s">
        <v>549</v>
      </c>
      <c r="B128" s="149" t="s">
        <v>815</v>
      </c>
      <c r="C128" s="149" t="s">
        <v>573</v>
      </c>
      <c r="D128" s="149" t="s">
        <v>594</v>
      </c>
      <c r="E128" s="149" t="s">
        <v>626</v>
      </c>
      <c r="F128" s="149" t="s">
        <v>596</v>
      </c>
      <c r="G128" s="148" t="s">
        <v>597</v>
      </c>
      <c r="H128" s="148" t="s">
        <v>577</v>
      </c>
      <c r="I128" s="149" t="s">
        <v>701</v>
      </c>
      <c r="J128" s="149" t="s">
        <v>626</v>
      </c>
    </row>
    <row r="129" ht="52.5" customHeight="1" outlineLevel="1" spans="1:10">
      <c r="A129" s="149" t="s">
        <v>549</v>
      </c>
      <c r="B129" s="149" t="s">
        <v>815</v>
      </c>
      <c r="C129" s="149" t="s">
        <v>599</v>
      </c>
      <c r="D129" s="149" t="s">
        <v>627</v>
      </c>
      <c r="E129" s="149" t="s">
        <v>821</v>
      </c>
      <c r="F129" s="149" t="s">
        <v>596</v>
      </c>
      <c r="G129" s="148" t="s">
        <v>822</v>
      </c>
      <c r="H129" s="148" t="s">
        <v>603</v>
      </c>
      <c r="I129" s="149" t="s">
        <v>598</v>
      </c>
      <c r="J129" s="149" t="s">
        <v>823</v>
      </c>
    </row>
    <row r="130" ht="52.5" customHeight="1" outlineLevel="1" spans="1:10">
      <c r="A130" s="149" t="s">
        <v>549</v>
      </c>
      <c r="B130" s="149" t="s">
        <v>815</v>
      </c>
      <c r="C130" s="149" t="s">
        <v>599</v>
      </c>
      <c r="D130" s="149" t="s">
        <v>600</v>
      </c>
      <c r="E130" s="149" t="s">
        <v>824</v>
      </c>
      <c r="F130" s="149" t="s">
        <v>596</v>
      </c>
      <c r="G130" s="148" t="s">
        <v>825</v>
      </c>
      <c r="H130" s="148" t="s">
        <v>603</v>
      </c>
      <c r="I130" s="149" t="s">
        <v>584</v>
      </c>
      <c r="J130" s="149" t="s">
        <v>824</v>
      </c>
    </row>
    <row r="131" ht="52.5" customHeight="1" outlineLevel="1" spans="1:10">
      <c r="A131" s="149" t="s">
        <v>549</v>
      </c>
      <c r="B131" s="149" t="s">
        <v>815</v>
      </c>
      <c r="C131" s="149" t="s">
        <v>599</v>
      </c>
      <c r="D131" s="149" t="s">
        <v>600</v>
      </c>
      <c r="E131" s="149" t="s">
        <v>826</v>
      </c>
      <c r="F131" s="149" t="s">
        <v>576</v>
      </c>
      <c r="G131" s="148" t="s">
        <v>820</v>
      </c>
      <c r="H131" s="148" t="s">
        <v>577</v>
      </c>
      <c r="I131" s="149" t="s">
        <v>588</v>
      </c>
      <c r="J131" s="149" t="s">
        <v>826</v>
      </c>
    </row>
    <row r="132" ht="52.5" customHeight="1" outlineLevel="1" spans="1:10">
      <c r="A132" s="149" t="s">
        <v>549</v>
      </c>
      <c r="B132" s="149" t="s">
        <v>815</v>
      </c>
      <c r="C132" s="149" t="s">
        <v>607</v>
      </c>
      <c r="D132" s="149" t="s">
        <v>608</v>
      </c>
      <c r="E132" s="149" t="s">
        <v>827</v>
      </c>
      <c r="F132" s="149" t="s">
        <v>576</v>
      </c>
      <c r="G132" s="148" t="s">
        <v>591</v>
      </c>
      <c r="H132" s="148" t="s">
        <v>577</v>
      </c>
      <c r="I132" s="149" t="s">
        <v>588</v>
      </c>
      <c r="J132" s="149" t="s">
        <v>684</v>
      </c>
    </row>
    <row r="133" ht="52.5" customHeight="1" outlineLevel="1" spans="1:10">
      <c r="A133" s="149" t="s">
        <v>828</v>
      </c>
      <c r="B133" s="149" t="s">
        <v>829</v>
      </c>
      <c r="C133" s="149" t="s">
        <v>573</v>
      </c>
      <c r="D133" s="149" t="s">
        <v>574</v>
      </c>
      <c r="E133" s="149" t="s">
        <v>830</v>
      </c>
      <c r="F133" s="149" t="s">
        <v>576</v>
      </c>
      <c r="G133" s="148" t="s">
        <v>831</v>
      </c>
      <c r="H133" s="148" t="s">
        <v>577</v>
      </c>
      <c r="I133" s="149" t="s">
        <v>832</v>
      </c>
      <c r="J133" s="149" t="s">
        <v>830</v>
      </c>
    </row>
    <row r="134" ht="52.5" customHeight="1" outlineLevel="1" spans="1:10">
      <c r="A134" s="149" t="s">
        <v>828</v>
      </c>
      <c r="B134" s="149" t="s">
        <v>829</v>
      </c>
      <c r="C134" s="149" t="s">
        <v>573</v>
      </c>
      <c r="D134" s="149" t="s">
        <v>574</v>
      </c>
      <c r="E134" s="149" t="s">
        <v>833</v>
      </c>
      <c r="F134" s="149" t="s">
        <v>576</v>
      </c>
      <c r="G134" s="148" t="s">
        <v>834</v>
      </c>
      <c r="H134" s="148" t="s">
        <v>577</v>
      </c>
      <c r="I134" s="149" t="s">
        <v>832</v>
      </c>
      <c r="J134" s="149" t="s">
        <v>833</v>
      </c>
    </row>
    <row r="135" ht="52.5" customHeight="1" outlineLevel="1" spans="1:10">
      <c r="A135" s="149" t="s">
        <v>828</v>
      </c>
      <c r="B135" s="149" t="s">
        <v>829</v>
      </c>
      <c r="C135" s="149" t="s">
        <v>573</v>
      </c>
      <c r="D135" s="149" t="s">
        <v>574</v>
      </c>
      <c r="E135" s="149" t="s">
        <v>835</v>
      </c>
      <c r="F135" s="149" t="s">
        <v>576</v>
      </c>
      <c r="G135" s="148" t="s">
        <v>836</v>
      </c>
      <c r="H135" s="148" t="s">
        <v>577</v>
      </c>
      <c r="I135" s="149" t="s">
        <v>837</v>
      </c>
      <c r="J135" s="149" t="s">
        <v>835</v>
      </c>
    </row>
    <row r="136" ht="52.5" customHeight="1" outlineLevel="1" spans="1:10">
      <c r="A136" s="149" t="s">
        <v>828</v>
      </c>
      <c r="B136" s="149" t="s">
        <v>829</v>
      </c>
      <c r="C136" s="149" t="s">
        <v>573</v>
      </c>
      <c r="D136" s="149" t="s">
        <v>574</v>
      </c>
      <c r="E136" s="149" t="s">
        <v>838</v>
      </c>
      <c r="F136" s="149" t="s">
        <v>576</v>
      </c>
      <c r="G136" s="148" t="s">
        <v>75</v>
      </c>
      <c r="H136" s="148" t="s">
        <v>577</v>
      </c>
      <c r="I136" s="149" t="s">
        <v>718</v>
      </c>
      <c r="J136" s="149" t="s">
        <v>838</v>
      </c>
    </row>
    <row r="137" ht="52.5" customHeight="1" outlineLevel="1" spans="1:10">
      <c r="A137" s="149" t="s">
        <v>828</v>
      </c>
      <c r="B137" s="149" t="s">
        <v>829</v>
      </c>
      <c r="C137" s="149" t="s">
        <v>573</v>
      </c>
      <c r="D137" s="149" t="s">
        <v>574</v>
      </c>
      <c r="E137" s="149" t="s">
        <v>839</v>
      </c>
      <c r="F137" s="149" t="s">
        <v>576</v>
      </c>
      <c r="G137" s="148" t="s">
        <v>840</v>
      </c>
      <c r="H137" s="148" t="s">
        <v>577</v>
      </c>
      <c r="I137" s="149" t="s">
        <v>841</v>
      </c>
      <c r="J137" s="149" t="s">
        <v>839</v>
      </c>
    </row>
    <row r="138" ht="52.5" customHeight="1" outlineLevel="1" spans="1:10">
      <c r="A138" s="149" t="s">
        <v>828</v>
      </c>
      <c r="B138" s="149" t="s">
        <v>829</v>
      </c>
      <c r="C138" s="149" t="s">
        <v>573</v>
      </c>
      <c r="D138" s="149" t="s">
        <v>585</v>
      </c>
      <c r="E138" s="149" t="s">
        <v>842</v>
      </c>
      <c r="F138" s="149" t="s">
        <v>596</v>
      </c>
      <c r="G138" s="148" t="s">
        <v>843</v>
      </c>
      <c r="H138" s="148" t="s">
        <v>603</v>
      </c>
      <c r="I138" s="149" t="s">
        <v>584</v>
      </c>
      <c r="J138" s="149" t="s">
        <v>842</v>
      </c>
    </row>
    <row r="139" ht="52.5" customHeight="1" outlineLevel="1" spans="1:10">
      <c r="A139" s="149" t="s">
        <v>828</v>
      </c>
      <c r="B139" s="149" t="s">
        <v>829</v>
      </c>
      <c r="C139" s="149" t="s">
        <v>573</v>
      </c>
      <c r="D139" s="149" t="s">
        <v>585</v>
      </c>
      <c r="E139" s="149" t="s">
        <v>844</v>
      </c>
      <c r="F139" s="149" t="s">
        <v>576</v>
      </c>
      <c r="G139" s="148" t="s">
        <v>587</v>
      </c>
      <c r="H139" s="148" t="s">
        <v>603</v>
      </c>
      <c r="I139" s="149" t="s">
        <v>588</v>
      </c>
      <c r="J139" s="149" t="s">
        <v>844</v>
      </c>
    </row>
    <row r="140" ht="52.5" customHeight="1" outlineLevel="1" spans="1:10">
      <c r="A140" s="149" t="s">
        <v>828</v>
      </c>
      <c r="B140" s="149" t="s">
        <v>829</v>
      </c>
      <c r="C140" s="149" t="s">
        <v>573</v>
      </c>
      <c r="D140" s="149" t="s">
        <v>594</v>
      </c>
      <c r="E140" s="149" t="s">
        <v>845</v>
      </c>
      <c r="F140" s="149" t="s">
        <v>596</v>
      </c>
      <c r="G140" s="148" t="s">
        <v>846</v>
      </c>
      <c r="H140" s="148" t="s">
        <v>603</v>
      </c>
      <c r="I140" s="149" t="s">
        <v>584</v>
      </c>
      <c r="J140" s="149" t="s">
        <v>845</v>
      </c>
    </row>
    <row r="141" ht="52.5" customHeight="1" outlineLevel="1" spans="1:10">
      <c r="A141" s="149" t="s">
        <v>828</v>
      </c>
      <c r="B141" s="149" t="s">
        <v>829</v>
      </c>
      <c r="C141" s="149" t="s">
        <v>573</v>
      </c>
      <c r="D141" s="149" t="s">
        <v>594</v>
      </c>
      <c r="E141" s="149" t="s">
        <v>847</v>
      </c>
      <c r="F141" s="149" t="s">
        <v>596</v>
      </c>
      <c r="G141" s="148" t="s">
        <v>848</v>
      </c>
      <c r="H141" s="148" t="s">
        <v>603</v>
      </c>
      <c r="I141" s="149" t="s">
        <v>584</v>
      </c>
      <c r="J141" s="149" t="s">
        <v>847</v>
      </c>
    </row>
    <row r="142" ht="52.5" customHeight="1" outlineLevel="1" spans="1:10">
      <c r="A142" s="149" t="s">
        <v>828</v>
      </c>
      <c r="B142" s="149" t="s">
        <v>829</v>
      </c>
      <c r="C142" s="149" t="s">
        <v>573</v>
      </c>
      <c r="D142" s="149" t="s">
        <v>698</v>
      </c>
      <c r="E142" s="149" t="s">
        <v>699</v>
      </c>
      <c r="F142" s="149" t="s">
        <v>596</v>
      </c>
      <c r="G142" s="148" t="s">
        <v>849</v>
      </c>
      <c r="H142" s="148" t="s">
        <v>577</v>
      </c>
      <c r="I142" s="149" t="s">
        <v>799</v>
      </c>
      <c r="J142" s="149" t="s">
        <v>702</v>
      </c>
    </row>
    <row r="143" ht="52.5" customHeight="1" outlineLevel="1" spans="1:10">
      <c r="A143" s="149" t="s">
        <v>828</v>
      </c>
      <c r="B143" s="149" t="s">
        <v>829</v>
      </c>
      <c r="C143" s="149" t="s">
        <v>599</v>
      </c>
      <c r="D143" s="149" t="s">
        <v>600</v>
      </c>
      <c r="E143" s="149" t="s">
        <v>850</v>
      </c>
      <c r="F143" s="149" t="s">
        <v>596</v>
      </c>
      <c r="G143" s="148" t="s">
        <v>851</v>
      </c>
      <c r="H143" s="148" t="s">
        <v>603</v>
      </c>
      <c r="I143" s="149" t="s">
        <v>584</v>
      </c>
      <c r="J143" s="149" t="s">
        <v>850</v>
      </c>
    </row>
    <row r="144" ht="52.5" customHeight="1" outlineLevel="1" spans="1:10">
      <c r="A144" s="149" t="s">
        <v>828</v>
      </c>
      <c r="B144" s="149" t="s">
        <v>829</v>
      </c>
      <c r="C144" s="149" t="s">
        <v>599</v>
      </c>
      <c r="D144" s="149" t="s">
        <v>852</v>
      </c>
      <c r="E144" s="149" t="s">
        <v>853</v>
      </c>
      <c r="F144" s="149" t="s">
        <v>596</v>
      </c>
      <c r="G144" s="148" t="s">
        <v>854</v>
      </c>
      <c r="H144" s="148" t="s">
        <v>603</v>
      </c>
      <c r="I144" s="149" t="s">
        <v>584</v>
      </c>
      <c r="J144" s="149" t="s">
        <v>853</v>
      </c>
    </row>
    <row r="145" ht="52.5" customHeight="1" outlineLevel="1" spans="1:10">
      <c r="A145" s="149" t="s">
        <v>828</v>
      </c>
      <c r="B145" s="149" t="s">
        <v>829</v>
      </c>
      <c r="C145" s="149" t="s">
        <v>599</v>
      </c>
      <c r="D145" s="149" t="s">
        <v>604</v>
      </c>
      <c r="E145" s="149" t="s">
        <v>855</v>
      </c>
      <c r="F145" s="149" t="s">
        <v>596</v>
      </c>
      <c r="G145" s="148" t="s">
        <v>83</v>
      </c>
      <c r="H145" s="148" t="s">
        <v>577</v>
      </c>
      <c r="I145" s="149" t="s">
        <v>598</v>
      </c>
      <c r="J145" s="149" t="s">
        <v>855</v>
      </c>
    </row>
    <row r="146" ht="52.5" customHeight="1" outlineLevel="1" spans="1:10">
      <c r="A146" s="149" t="s">
        <v>828</v>
      </c>
      <c r="B146" s="149" t="s">
        <v>829</v>
      </c>
      <c r="C146" s="149" t="s">
        <v>599</v>
      </c>
      <c r="D146" s="149" t="s">
        <v>604</v>
      </c>
      <c r="E146" s="149" t="s">
        <v>856</v>
      </c>
      <c r="F146" s="149" t="s">
        <v>596</v>
      </c>
      <c r="G146" s="148" t="s">
        <v>88</v>
      </c>
      <c r="H146" s="148" t="s">
        <v>603</v>
      </c>
      <c r="I146" s="149" t="s">
        <v>598</v>
      </c>
      <c r="J146" s="149" t="s">
        <v>856</v>
      </c>
    </row>
    <row r="147" ht="52.5" customHeight="1" outlineLevel="1" spans="1:10">
      <c r="A147" s="149" t="s">
        <v>828</v>
      </c>
      <c r="B147" s="149" t="s">
        <v>829</v>
      </c>
      <c r="C147" s="149" t="s">
        <v>607</v>
      </c>
      <c r="D147" s="149" t="s">
        <v>608</v>
      </c>
      <c r="E147" s="149" t="s">
        <v>635</v>
      </c>
      <c r="F147" s="149" t="s">
        <v>576</v>
      </c>
      <c r="G147" s="148" t="s">
        <v>633</v>
      </c>
      <c r="H147" s="148" t="s">
        <v>603</v>
      </c>
      <c r="I147" s="149" t="s">
        <v>588</v>
      </c>
      <c r="J147" s="149" t="s">
        <v>635</v>
      </c>
    </row>
    <row r="148" ht="52.5" customHeight="1" outlineLevel="1" spans="1:10">
      <c r="A148" s="149" t="s">
        <v>529</v>
      </c>
      <c r="B148" s="149" t="s">
        <v>857</v>
      </c>
      <c r="C148" s="149" t="s">
        <v>573</v>
      </c>
      <c r="D148" s="149" t="s">
        <v>574</v>
      </c>
      <c r="E148" s="149" t="s">
        <v>858</v>
      </c>
      <c r="F148" s="149" t="s">
        <v>576</v>
      </c>
      <c r="G148" s="148" t="s">
        <v>85</v>
      </c>
      <c r="H148" s="148" t="s">
        <v>577</v>
      </c>
      <c r="I148" s="149" t="s">
        <v>581</v>
      </c>
      <c r="J148" s="149" t="s">
        <v>859</v>
      </c>
    </row>
    <row r="149" ht="52.5" customHeight="1" outlineLevel="1" spans="1:10">
      <c r="A149" s="149" t="s">
        <v>529</v>
      </c>
      <c r="B149" s="149" t="s">
        <v>857</v>
      </c>
      <c r="C149" s="149" t="s">
        <v>573</v>
      </c>
      <c r="D149" s="149" t="s">
        <v>574</v>
      </c>
      <c r="E149" s="149" t="s">
        <v>860</v>
      </c>
      <c r="F149" s="149" t="s">
        <v>576</v>
      </c>
      <c r="G149" s="148" t="s">
        <v>77</v>
      </c>
      <c r="H149" s="148" t="s">
        <v>577</v>
      </c>
      <c r="I149" s="149" t="s">
        <v>638</v>
      </c>
      <c r="J149" s="149" t="s">
        <v>861</v>
      </c>
    </row>
    <row r="150" ht="52.5" customHeight="1" outlineLevel="1" spans="1:10">
      <c r="A150" s="149" t="s">
        <v>529</v>
      </c>
      <c r="B150" s="149" t="s">
        <v>857</v>
      </c>
      <c r="C150" s="149" t="s">
        <v>573</v>
      </c>
      <c r="D150" s="149" t="s">
        <v>574</v>
      </c>
      <c r="E150" s="149" t="s">
        <v>862</v>
      </c>
      <c r="F150" s="149" t="s">
        <v>576</v>
      </c>
      <c r="G150" s="148" t="s">
        <v>83</v>
      </c>
      <c r="H150" s="148" t="s">
        <v>577</v>
      </c>
      <c r="I150" s="149" t="s">
        <v>677</v>
      </c>
      <c r="J150" s="149" t="s">
        <v>863</v>
      </c>
    </row>
    <row r="151" ht="52.5" customHeight="1" outlineLevel="1" spans="1:10">
      <c r="A151" s="149" t="s">
        <v>529</v>
      </c>
      <c r="B151" s="149" t="s">
        <v>857</v>
      </c>
      <c r="C151" s="149" t="s">
        <v>573</v>
      </c>
      <c r="D151" s="149" t="s">
        <v>585</v>
      </c>
      <c r="E151" s="149" t="s">
        <v>864</v>
      </c>
      <c r="F151" s="149" t="s">
        <v>576</v>
      </c>
      <c r="G151" s="148" t="s">
        <v>591</v>
      </c>
      <c r="H151" s="148" t="s">
        <v>577</v>
      </c>
      <c r="I151" s="149" t="s">
        <v>588</v>
      </c>
      <c r="J151" s="149" t="s">
        <v>865</v>
      </c>
    </row>
    <row r="152" ht="52.5" customHeight="1" outlineLevel="1" spans="1:10">
      <c r="A152" s="149" t="s">
        <v>529</v>
      </c>
      <c r="B152" s="149" t="s">
        <v>857</v>
      </c>
      <c r="C152" s="149" t="s">
        <v>573</v>
      </c>
      <c r="D152" s="149" t="s">
        <v>594</v>
      </c>
      <c r="E152" s="149" t="s">
        <v>866</v>
      </c>
      <c r="F152" s="149" t="s">
        <v>596</v>
      </c>
      <c r="G152" s="148" t="s">
        <v>597</v>
      </c>
      <c r="H152" s="148" t="s">
        <v>577</v>
      </c>
      <c r="I152" s="149" t="s">
        <v>584</v>
      </c>
      <c r="J152" s="149" t="s">
        <v>866</v>
      </c>
    </row>
    <row r="153" ht="52.5" customHeight="1" outlineLevel="1" spans="1:10">
      <c r="A153" s="149" t="s">
        <v>529</v>
      </c>
      <c r="B153" s="149" t="s">
        <v>857</v>
      </c>
      <c r="C153" s="149" t="s">
        <v>599</v>
      </c>
      <c r="D153" s="149" t="s">
        <v>627</v>
      </c>
      <c r="E153" s="149" t="s">
        <v>867</v>
      </c>
      <c r="F153" s="149" t="s">
        <v>596</v>
      </c>
      <c r="G153" s="148" t="s">
        <v>631</v>
      </c>
      <c r="H153" s="148" t="s">
        <v>603</v>
      </c>
      <c r="I153" s="149" t="s">
        <v>584</v>
      </c>
      <c r="J153" s="149" t="s">
        <v>867</v>
      </c>
    </row>
    <row r="154" ht="52.5" customHeight="1" outlineLevel="1" spans="1:10">
      <c r="A154" s="149" t="s">
        <v>529</v>
      </c>
      <c r="B154" s="149" t="s">
        <v>857</v>
      </c>
      <c r="C154" s="149" t="s">
        <v>599</v>
      </c>
      <c r="D154" s="149" t="s">
        <v>600</v>
      </c>
      <c r="E154" s="149" t="s">
        <v>868</v>
      </c>
      <c r="F154" s="149" t="s">
        <v>596</v>
      </c>
      <c r="G154" s="148" t="s">
        <v>742</v>
      </c>
      <c r="H154" s="148" t="s">
        <v>603</v>
      </c>
      <c r="I154" s="149"/>
      <c r="J154" s="149" t="s">
        <v>868</v>
      </c>
    </row>
    <row r="155" ht="52.5" customHeight="1" outlineLevel="1" spans="1:10">
      <c r="A155" s="149" t="s">
        <v>529</v>
      </c>
      <c r="B155" s="149" t="s">
        <v>857</v>
      </c>
      <c r="C155" s="149" t="s">
        <v>599</v>
      </c>
      <c r="D155" s="149" t="s">
        <v>600</v>
      </c>
      <c r="E155" s="149" t="s">
        <v>869</v>
      </c>
      <c r="F155" s="149" t="s">
        <v>576</v>
      </c>
      <c r="G155" s="148" t="s">
        <v>870</v>
      </c>
      <c r="H155" s="148" t="s">
        <v>577</v>
      </c>
      <c r="I155" s="149" t="s">
        <v>670</v>
      </c>
      <c r="J155" s="149" t="s">
        <v>871</v>
      </c>
    </row>
    <row r="156" ht="52.5" customHeight="1" outlineLevel="1" spans="1:10">
      <c r="A156" s="149" t="s">
        <v>529</v>
      </c>
      <c r="B156" s="149" t="s">
        <v>857</v>
      </c>
      <c r="C156" s="149" t="s">
        <v>599</v>
      </c>
      <c r="D156" s="149" t="s">
        <v>604</v>
      </c>
      <c r="E156" s="149" t="s">
        <v>605</v>
      </c>
      <c r="F156" s="149" t="s">
        <v>596</v>
      </c>
      <c r="G156" s="148" t="s">
        <v>74</v>
      </c>
      <c r="H156" s="148" t="s">
        <v>577</v>
      </c>
      <c r="I156" s="149" t="s">
        <v>598</v>
      </c>
      <c r="J156" s="149" t="s">
        <v>605</v>
      </c>
    </row>
    <row r="157" ht="52.5" customHeight="1" outlineLevel="1" spans="1:10">
      <c r="A157" s="149" t="s">
        <v>529</v>
      </c>
      <c r="B157" s="149" t="s">
        <v>857</v>
      </c>
      <c r="C157" s="149" t="s">
        <v>607</v>
      </c>
      <c r="D157" s="149" t="s">
        <v>608</v>
      </c>
      <c r="E157" s="149" t="s">
        <v>872</v>
      </c>
      <c r="F157" s="149" t="s">
        <v>576</v>
      </c>
      <c r="G157" s="148" t="s">
        <v>625</v>
      </c>
      <c r="H157" s="148" t="s">
        <v>577</v>
      </c>
      <c r="I157" s="149" t="s">
        <v>588</v>
      </c>
      <c r="J157" s="149" t="s">
        <v>873</v>
      </c>
    </row>
    <row r="158" ht="52.5" customHeight="1" outlineLevel="1" spans="1:10">
      <c r="A158" s="149" t="s">
        <v>525</v>
      </c>
      <c r="B158" s="149" t="s">
        <v>874</v>
      </c>
      <c r="C158" s="149" t="s">
        <v>573</v>
      </c>
      <c r="D158" s="149" t="s">
        <v>574</v>
      </c>
      <c r="E158" s="149" t="s">
        <v>875</v>
      </c>
      <c r="F158" s="149" t="s">
        <v>576</v>
      </c>
      <c r="G158" s="148" t="s">
        <v>876</v>
      </c>
      <c r="H158" s="148" t="s">
        <v>577</v>
      </c>
      <c r="I158" s="149" t="s">
        <v>670</v>
      </c>
      <c r="J158" s="149" t="s">
        <v>877</v>
      </c>
    </row>
    <row r="159" ht="52.5" customHeight="1" outlineLevel="1" spans="1:10">
      <c r="A159" s="149" t="s">
        <v>525</v>
      </c>
      <c r="B159" s="149" t="s">
        <v>874</v>
      </c>
      <c r="C159" s="149" t="s">
        <v>573</v>
      </c>
      <c r="D159" s="149" t="s">
        <v>574</v>
      </c>
      <c r="E159" s="149" t="s">
        <v>878</v>
      </c>
      <c r="F159" s="149" t="s">
        <v>576</v>
      </c>
      <c r="G159" s="148" t="s">
        <v>77</v>
      </c>
      <c r="H159" s="148" t="s">
        <v>577</v>
      </c>
      <c r="I159" s="149" t="s">
        <v>638</v>
      </c>
      <c r="J159" s="149" t="s">
        <v>879</v>
      </c>
    </row>
    <row r="160" ht="52.5" customHeight="1" outlineLevel="1" spans="1:10">
      <c r="A160" s="149" t="s">
        <v>525</v>
      </c>
      <c r="B160" s="149" t="s">
        <v>874</v>
      </c>
      <c r="C160" s="149" t="s">
        <v>573</v>
      </c>
      <c r="D160" s="149" t="s">
        <v>585</v>
      </c>
      <c r="E160" s="149" t="s">
        <v>880</v>
      </c>
      <c r="F160" s="149" t="s">
        <v>576</v>
      </c>
      <c r="G160" s="148" t="s">
        <v>591</v>
      </c>
      <c r="H160" s="148" t="s">
        <v>577</v>
      </c>
      <c r="I160" s="149" t="s">
        <v>588</v>
      </c>
      <c r="J160" s="149" t="s">
        <v>880</v>
      </c>
    </row>
    <row r="161" ht="52.5" customHeight="1" outlineLevel="1" spans="1:10">
      <c r="A161" s="149" t="s">
        <v>525</v>
      </c>
      <c r="B161" s="149" t="s">
        <v>874</v>
      </c>
      <c r="C161" s="149" t="s">
        <v>573</v>
      </c>
      <c r="D161" s="149" t="s">
        <v>594</v>
      </c>
      <c r="E161" s="149" t="s">
        <v>626</v>
      </c>
      <c r="F161" s="149" t="s">
        <v>596</v>
      </c>
      <c r="G161" s="148" t="s">
        <v>597</v>
      </c>
      <c r="H161" s="148" t="s">
        <v>577</v>
      </c>
      <c r="I161" s="149" t="s">
        <v>584</v>
      </c>
      <c r="J161" s="149" t="s">
        <v>881</v>
      </c>
    </row>
    <row r="162" ht="52.5" customHeight="1" outlineLevel="1" spans="1:10">
      <c r="A162" s="149" t="s">
        <v>525</v>
      </c>
      <c r="B162" s="149" t="s">
        <v>874</v>
      </c>
      <c r="C162" s="149" t="s">
        <v>599</v>
      </c>
      <c r="D162" s="149" t="s">
        <v>600</v>
      </c>
      <c r="E162" s="149" t="s">
        <v>882</v>
      </c>
      <c r="F162" s="149" t="s">
        <v>596</v>
      </c>
      <c r="G162" s="148" t="s">
        <v>742</v>
      </c>
      <c r="H162" s="148" t="s">
        <v>603</v>
      </c>
      <c r="I162" s="149"/>
      <c r="J162" s="149" t="s">
        <v>883</v>
      </c>
    </row>
    <row r="163" ht="52.5" customHeight="1" outlineLevel="1" spans="1:10">
      <c r="A163" s="149" t="s">
        <v>525</v>
      </c>
      <c r="B163" s="149" t="s">
        <v>874</v>
      </c>
      <c r="C163" s="149" t="s">
        <v>599</v>
      </c>
      <c r="D163" s="149" t="s">
        <v>604</v>
      </c>
      <c r="E163" s="149" t="s">
        <v>605</v>
      </c>
      <c r="F163" s="149" t="s">
        <v>596</v>
      </c>
      <c r="G163" s="148" t="s">
        <v>74</v>
      </c>
      <c r="H163" s="148" t="s">
        <v>577</v>
      </c>
      <c r="I163" s="149" t="s">
        <v>598</v>
      </c>
      <c r="J163" s="149" t="s">
        <v>605</v>
      </c>
    </row>
    <row r="164" ht="52.5" customHeight="1" outlineLevel="1" spans="1:10">
      <c r="A164" s="149" t="s">
        <v>525</v>
      </c>
      <c r="B164" s="149" t="s">
        <v>874</v>
      </c>
      <c r="C164" s="149" t="s">
        <v>607</v>
      </c>
      <c r="D164" s="149" t="s">
        <v>608</v>
      </c>
      <c r="E164" s="149" t="s">
        <v>884</v>
      </c>
      <c r="F164" s="149" t="s">
        <v>576</v>
      </c>
      <c r="G164" s="148" t="s">
        <v>587</v>
      </c>
      <c r="H164" s="148" t="s">
        <v>577</v>
      </c>
      <c r="I164" s="149" t="s">
        <v>588</v>
      </c>
      <c r="J164" s="149" t="s">
        <v>885</v>
      </c>
    </row>
    <row r="165" ht="52.5" customHeight="1" outlineLevel="1" spans="1:10">
      <c r="A165" s="149" t="s">
        <v>537</v>
      </c>
      <c r="B165" s="149" t="s">
        <v>886</v>
      </c>
      <c r="C165" s="149" t="s">
        <v>573</v>
      </c>
      <c r="D165" s="149" t="s">
        <v>574</v>
      </c>
      <c r="E165" s="149" t="s">
        <v>734</v>
      </c>
      <c r="F165" s="149" t="s">
        <v>576</v>
      </c>
      <c r="G165" s="148" t="s">
        <v>606</v>
      </c>
      <c r="H165" s="148" t="s">
        <v>577</v>
      </c>
      <c r="I165" s="149" t="s">
        <v>581</v>
      </c>
      <c r="J165" s="149" t="s">
        <v>887</v>
      </c>
    </row>
    <row r="166" ht="52.5" customHeight="1" outlineLevel="1" spans="1:10">
      <c r="A166" s="149" t="s">
        <v>537</v>
      </c>
      <c r="B166" s="149" t="s">
        <v>886</v>
      </c>
      <c r="C166" s="149" t="s">
        <v>573</v>
      </c>
      <c r="D166" s="149" t="s">
        <v>574</v>
      </c>
      <c r="E166" s="149" t="s">
        <v>888</v>
      </c>
      <c r="F166" s="149" t="s">
        <v>576</v>
      </c>
      <c r="G166" s="148" t="s">
        <v>75</v>
      </c>
      <c r="H166" s="148" t="s">
        <v>577</v>
      </c>
      <c r="I166" s="149" t="s">
        <v>677</v>
      </c>
      <c r="J166" s="149" t="s">
        <v>888</v>
      </c>
    </row>
    <row r="167" ht="52.5" customHeight="1" outlineLevel="1" spans="1:10">
      <c r="A167" s="149" t="s">
        <v>537</v>
      </c>
      <c r="B167" s="149" t="s">
        <v>886</v>
      </c>
      <c r="C167" s="149" t="s">
        <v>573</v>
      </c>
      <c r="D167" s="149" t="s">
        <v>574</v>
      </c>
      <c r="E167" s="149" t="s">
        <v>889</v>
      </c>
      <c r="F167" s="149" t="s">
        <v>576</v>
      </c>
      <c r="G167" s="148" t="s">
        <v>75</v>
      </c>
      <c r="H167" s="148" t="s">
        <v>577</v>
      </c>
      <c r="I167" s="149" t="s">
        <v>677</v>
      </c>
      <c r="J167" s="149" t="s">
        <v>889</v>
      </c>
    </row>
    <row r="168" ht="52.5" customHeight="1" outlineLevel="1" spans="1:10">
      <c r="A168" s="149" t="s">
        <v>537</v>
      </c>
      <c r="B168" s="149" t="s">
        <v>886</v>
      </c>
      <c r="C168" s="149" t="s">
        <v>573</v>
      </c>
      <c r="D168" s="149" t="s">
        <v>585</v>
      </c>
      <c r="E168" s="149" t="s">
        <v>890</v>
      </c>
      <c r="F168" s="149" t="s">
        <v>596</v>
      </c>
      <c r="G168" s="148" t="s">
        <v>587</v>
      </c>
      <c r="H168" s="148" t="s">
        <v>577</v>
      </c>
      <c r="I168" s="149" t="s">
        <v>588</v>
      </c>
      <c r="J168" s="149" t="s">
        <v>891</v>
      </c>
    </row>
    <row r="169" ht="52.5" customHeight="1" outlineLevel="1" spans="1:10">
      <c r="A169" s="149" t="s">
        <v>537</v>
      </c>
      <c r="B169" s="149" t="s">
        <v>886</v>
      </c>
      <c r="C169" s="149" t="s">
        <v>573</v>
      </c>
      <c r="D169" s="149" t="s">
        <v>585</v>
      </c>
      <c r="E169" s="149" t="s">
        <v>892</v>
      </c>
      <c r="F169" s="149" t="s">
        <v>576</v>
      </c>
      <c r="G169" s="148" t="s">
        <v>625</v>
      </c>
      <c r="H169" s="148" t="s">
        <v>577</v>
      </c>
      <c r="I169" s="149" t="s">
        <v>588</v>
      </c>
      <c r="J169" s="149" t="s">
        <v>892</v>
      </c>
    </row>
    <row r="170" ht="52.5" customHeight="1" outlineLevel="1" spans="1:10">
      <c r="A170" s="149" t="s">
        <v>537</v>
      </c>
      <c r="B170" s="149" t="s">
        <v>886</v>
      </c>
      <c r="C170" s="149" t="s">
        <v>573</v>
      </c>
      <c r="D170" s="149" t="s">
        <v>594</v>
      </c>
      <c r="E170" s="149" t="s">
        <v>626</v>
      </c>
      <c r="F170" s="149" t="s">
        <v>596</v>
      </c>
      <c r="G170" s="148" t="s">
        <v>597</v>
      </c>
      <c r="H170" s="148" t="s">
        <v>577</v>
      </c>
      <c r="I170" s="149" t="s">
        <v>646</v>
      </c>
      <c r="J170" s="149" t="s">
        <v>626</v>
      </c>
    </row>
    <row r="171" ht="52.5" customHeight="1" outlineLevel="1" spans="1:10">
      <c r="A171" s="149" t="s">
        <v>537</v>
      </c>
      <c r="B171" s="149" t="s">
        <v>886</v>
      </c>
      <c r="C171" s="149" t="s">
        <v>599</v>
      </c>
      <c r="D171" s="149" t="s">
        <v>600</v>
      </c>
      <c r="E171" s="149" t="s">
        <v>893</v>
      </c>
      <c r="F171" s="149" t="s">
        <v>596</v>
      </c>
      <c r="G171" s="148" t="s">
        <v>631</v>
      </c>
      <c r="H171" s="148" t="s">
        <v>603</v>
      </c>
      <c r="I171" s="149"/>
      <c r="J171" s="149" t="s">
        <v>894</v>
      </c>
    </row>
    <row r="172" ht="52.5" customHeight="1" outlineLevel="1" spans="1:10">
      <c r="A172" s="149" t="s">
        <v>537</v>
      </c>
      <c r="B172" s="149" t="s">
        <v>886</v>
      </c>
      <c r="C172" s="149" t="s">
        <v>607</v>
      </c>
      <c r="D172" s="149" t="s">
        <v>608</v>
      </c>
      <c r="E172" s="149" t="s">
        <v>895</v>
      </c>
      <c r="F172" s="149" t="s">
        <v>576</v>
      </c>
      <c r="G172" s="148" t="s">
        <v>625</v>
      </c>
      <c r="H172" s="148" t="s">
        <v>577</v>
      </c>
      <c r="I172" s="149" t="s">
        <v>588</v>
      </c>
      <c r="J172" s="149" t="s">
        <v>895</v>
      </c>
    </row>
    <row r="173" ht="52.5" customHeight="1" outlineLevel="1" spans="1:10">
      <c r="A173" s="149" t="s">
        <v>896</v>
      </c>
      <c r="B173" s="149" t="s">
        <v>897</v>
      </c>
      <c r="C173" s="149" t="s">
        <v>573</v>
      </c>
      <c r="D173" s="149" t="s">
        <v>574</v>
      </c>
      <c r="E173" s="149" t="s">
        <v>830</v>
      </c>
      <c r="F173" s="149" t="s">
        <v>576</v>
      </c>
      <c r="G173" s="148" t="s">
        <v>898</v>
      </c>
      <c r="H173" s="148" t="s">
        <v>577</v>
      </c>
      <c r="I173" s="149" t="s">
        <v>832</v>
      </c>
      <c r="J173" s="149" t="s">
        <v>899</v>
      </c>
    </row>
    <row r="174" ht="52.5" customHeight="1" outlineLevel="1" spans="1:10">
      <c r="A174" s="149" t="s">
        <v>896</v>
      </c>
      <c r="B174" s="149" t="s">
        <v>897</v>
      </c>
      <c r="C174" s="149" t="s">
        <v>573</v>
      </c>
      <c r="D174" s="149" t="s">
        <v>574</v>
      </c>
      <c r="E174" s="149" t="s">
        <v>833</v>
      </c>
      <c r="F174" s="149" t="s">
        <v>576</v>
      </c>
      <c r="G174" s="148" t="s">
        <v>900</v>
      </c>
      <c r="H174" s="148" t="s">
        <v>577</v>
      </c>
      <c r="I174" s="149" t="s">
        <v>832</v>
      </c>
      <c r="J174" s="149" t="s">
        <v>833</v>
      </c>
    </row>
    <row r="175" ht="52.5" customHeight="1" outlineLevel="1" spans="1:10">
      <c r="A175" s="149" t="s">
        <v>896</v>
      </c>
      <c r="B175" s="149" t="s">
        <v>897</v>
      </c>
      <c r="C175" s="149" t="s">
        <v>573</v>
      </c>
      <c r="D175" s="149" t="s">
        <v>574</v>
      </c>
      <c r="E175" s="149" t="s">
        <v>838</v>
      </c>
      <c r="F175" s="149" t="s">
        <v>576</v>
      </c>
      <c r="G175" s="148" t="s">
        <v>75</v>
      </c>
      <c r="H175" s="148" t="s">
        <v>577</v>
      </c>
      <c r="I175" s="149" t="s">
        <v>718</v>
      </c>
      <c r="J175" s="149" t="s">
        <v>838</v>
      </c>
    </row>
    <row r="176" ht="52.5" customHeight="1" outlineLevel="1" spans="1:10">
      <c r="A176" s="149" t="s">
        <v>896</v>
      </c>
      <c r="B176" s="149" t="s">
        <v>897</v>
      </c>
      <c r="C176" s="149" t="s">
        <v>573</v>
      </c>
      <c r="D176" s="149" t="s">
        <v>574</v>
      </c>
      <c r="E176" s="149" t="s">
        <v>839</v>
      </c>
      <c r="F176" s="149" t="s">
        <v>576</v>
      </c>
      <c r="G176" s="148" t="s">
        <v>901</v>
      </c>
      <c r="H176" s="148" t="s">
        <v>577</v>
      </c>
      <c r="I176" s="149" t="s">
        <v>841</v>
      </c>
      <c r="J176" s="149" t="s">
        <v>839</v>
      </c>
    </row>
    <row r="177" ht="52.5" customHeight="1" outlineLevel="1" spans="1:10">
      <c r="A177" s="149" t="s">
        <v>896</v>
      </c>
      <c r="B177" s="149" t="s">
        <v>897</v>
      </c>
      <c r="C177" s="149" t="s">
        <v>573</v>
      </c>
      <c r="D177" s="149" t="s">
        <v>585</v>
      </c>
      <c r="E177" s="149" t="s">
        <v>842</v>
      </c>
      <c r="F177" s="149" t="s">
        <v>596</v>
      </c>
      <c r="G177" s="148" t="s">
        <v>843</v>
      </c>
      <c r="H177" s="148" t="s">
        <v>603</v>
      </c>
      <c r="I177" s="149" t="s">
        <v>584</v>
      </c>
      <c r="J177" s="149" t="s">
        <v>842</v>
      </c>
    </row>
    <row r="178" ht="52.5" customHeight="1" outlineLevel="1" spans="1:10">
      <c r="A178" s="149" t="s">
        <v>896</v>
      </c>
      <c r="B178" s="149" t="s">
        <v>897</v>
      </c>
      <c r="C178" s="149" t="s">
        <v>573</v>
      </c>
      <c r="D178" s="149" t="s">
        <v>585</v>
      </c>
      <c r="E178" s="149" t="s">
        <v>844</v>
      </c>
      <c r="F178" s="149" t="s">
        <v>576</v>
      </c>
      <c r="G178" s="148" t="s">
        <v>587</v>
      </c>
      <c r="H178" s="148" t="s">
        <v>603</v>
      </c>
      <c r="I178" s="149" t="s">
        <v>588</v>
      </c>
      <c r="J178" s="149" t="s">
        <v>844</v>
      </c>
    </row>
    <row r="179" ht="52.5" customHeight="1" outlineLevel="1" spans="1:10">
      <c r="A179" s="149" t="s">
        <v>896</v>
      </c>
      <c r="B179" s="149" t="s">
        <v>897</v>
      </c>
      <c r="C179" s="149" t="s">
        <v>573</v>
      </c>
      <c r="D179" s="149" t="s">
        <v>594</v>
      </c>
      <c r="E179" s="149" t="s">
        <v>845</v>
      </c>
      <c r="F179" s="149" t="s">
        <v>596</v>
      </c>
      <c r="G179" s="148" t="s">
        <v>846</v>
      </c>
      <c r="H179" s="148" t="s">
        <v>603</v>
      </c>
      <c r="I179" s="149" t="s">
        <v>584</v>
      </c>
      <c r="J179" s="149" t="s">
        <v>845</v>
      </c>
    </row>
    <row r="180" ht="52.5" customHeight="1" outlineLevel="1" spans="1:10">
      <c r="A180" s="149" t="s">
        <v>896</v>
      </c>
      <c r="B180" s="149" t="s">
        <v>897</v>
      </c>
      <c r="C180" s="149" t="s">
        <v>573</v>
      </c>
      <c r="D180" s="149" t="s">
        <v>698</v>
      </c>
      <c r="E180" s="149" t="s">
        <v>699</v>
      </c>
      <c r="F180" s="149" t="s">
        <v>596</v>
      </c>
      <c r="G180" s="148" t="s">
        <v>840</v>
      </c>
      <c r="H180" s="148" t="s">
        <v>577</v>
      </c>
      <c r="I180" s="149" t="s">
        <v>799</v>
      </c>
      <c r="J180" s="149" t="s">
        <v>702</v>
      </c>
    </row>
    <row r="181" ht="52.5" customHeight="1" outlineLevel="1" spans="1:10">
      <c r="A181" s="149" t="s">
        <v>896</v>
      </c>
      <c r="B181" s="149" t="s">
        <v>897</v>
      </c>
      <c r="C181" s="149" t="s">
        <v>599</v>
      </c>
      <c r="D181" s="149" t="s">
        <v>600</v>
      </c>
      <c r="E181" s="149" t="s">
        <v>850</v>
      </c>
      <c r="F181" s="149" t="s">
        <v>596</v>
      </c>
      <c r="G181" s="148" t="s">
        <v>851</v>
      </c>
      <c r="H181" s="148" t="s">
        <v>603</v>
      </c>
      <c r="I181" s="149" t="s">
        <v>584</v>
      </c>
      <c r="J181" s="149" t="s">
        <v>850</v>
      </c>
    </row>
    <row r="182" ht="52.5" customHeight="1" outlineLevel="1" spans="1:10">
      <c r="A182" s="149" t="s">
        <v>896</v>
      </c>
      <c r="B182" s="149" t="s">
        <v>897</v>
      </c>
      <c r="C182" s="149" t="s">
        <v>599</v>
      </c>
      <c r="D182" s="149" t="s">
        <v>852</v>
      </c>
      <c r="E182" s="149" t="s">
        <v>853</v>
      </c>
      <c r="F182" s="149" t="s">
        <v>596</v>
      </c>
      <c r="G182" s="148" t="s">
        <v>854</v>
      </c>
      <c r="H182" s="148" t="s">
        <v>603</v>
      </c>
      <c r="I182" s="149" t="s">
        <v>584</v>
      </c>
      <c r="J182" s="149" t="s">
        <v>853</v>
      </c>
    </row>
    <row r="183" ht="52.5" customHeight="1" outlineLevel="1" spans="1:10">
      <c r="A183" s="149" t="s">
        <v>896</v>
      </c>
      <c r="B183" s="149" t="s">
        <v>897</v>
      </c>
      <c r="C183" s="149" t="s">
        <v>599</v>
      </c>
      <c r="D183" s="149" t="s">
        <v>604</v>
      </c>
      <c r="E183" s="149" t="s">
        <v>856</v>
      </c>
      <c r="F183" s="149" t="s">
        <v>596</v>
      </c>
      <c r="G183" s="148" t="s">
        <v>88</v>
      </c>
      <c r="H183" s="148" t="s">
        <v>577</v>
      </c>
      <c r="I183" s="149" t="s">
        <v>598</v>
      </c>
      <c r="J183" s="149" t="s">
        <v>856</v>
      </c>
    </row>
    <row r="184" ht="52.5" customHeight="1" outlineLevel="1" spans="1:10">
      <c r="A184" s="149" t="s">
        <v>896</v>
      </c>
      <c r="B184" s="149" t="s">
        <v>897</v>
      </c>
      <c r="C184" s="149" t="s">
        <v>607</v>
      </c>
      <c r="D184" s="149" t="s">
        <v>608</v>
      </c>
      <c r="E184" s="149" t="s">
        <v>635</v>
      </c>
      <c r="F184" s="149" t="s">
        <v>576</v>
      </c>
      <c r="G184" s="148" t="s">
        <v>587</v>
      </c>
      <c r="H184" s="148" t="s">
        <v>603</v>
      </c>
      <c r="I184" s="149" t="s">
        <v>588</v>
      </c>
      <c r="J184" s="149" t="s">
        <v>635</v>
      </c>
    </row>
    <row r="185" ht="52.5" customHeight="1" outlineLevel="1" spans="1:10">
      <c r="A185" s="149" t="s">
        <v>521</v>
      </c>
      <c r="B185" s="149" t="s">
        <v>902</v>
      </c>
      <c r="C185" s="149" t="s">
        <v>573</v>
      </c>
      <c r="D185" s="149" t="s">
        <v>574</v>
      </c>
      <c r="E185" s="149" t="s">
        <v>903</v>
      </c>
      <c r="F185" s="149" t="s">
        <v>576</v>
      </c>
      <c r="G185" s="148" t="s">
        <v>664</v>
      </c>
      <c r="H185" s="148" t="s">
        <v>577</v>
      </c>
      <c r="I185" s="149" t="s">
        <v>584</v>
      </c>
      <c r="J185" s="149" t="s">
        <v>904</v>
      </c>
    </row>
    <row r="186" ht="52.5" customHeight="1" outlineLevel="1" spans="1:10">
      <c r="A186" s="149" t="s">
        <v>521</v>
      </c>
      <c r="B186" s="149" t="s">
        <v>902</v>
      </c>
      <c r="C186" s="149" t="s">
        <v>573</v>
      </c>
      <c r="D186" s="149" t="s">
        <v>574</v>
      </c>
      <c r="E186" s="149" t="s">
        <v>905</v>
      </c>
      <c r="F186" s="149" t="s">
        <v>576</v>
      </c>
      <c r="G186" s="148" t="s">
        <v>75</v>
      </c>
      <c r="H186" s="148" t="s">
        <v>577</v>
      </c>
      <c r="I186" s="149" t="s">
        <v>581</v>
      </c>
      <c r="J186" s="149" t="s">
        <v>905</v>
      </c>
    </row>
    <row r="187" ht="52.5" customHeight="1" outlineLevel="1" spans="1:10">
      <c r="A187" s="149" t="s">
        <v>521</v>
      </c>
      <c r="B187" s="149" t="s">
        <v>902</v>
      </c>
      <c r="C187" s="149" t="s">
        <v>573</v>
      </c>
      <c r="D187" s="149" t="s">
        <v>574</v>
      </c>
      <c r="E187" s="149" t="s">
        <v>906</v>
      </c>
      <c r="F187" s="149" t="s">
        <v>576</v>
      </c>
      <c r="G187" s="148" t="s">
        <v>606</v>
      </c>
      <c r="H187" s="148" t="s">
        <v>577</v>
      </c>
      <c r="I187" s="149" t="s">
        <v>677</v>
      </c>
      <c r="J187" s="149" t="s">
        <v>906</v>
      </c>
    </row>
    <row r="188" ht="52.5" customHeight="1" outlineLevel="1" spans="1:10">
      <c r="A188" s="149" t="s">
        <v>521</v>
      </c>
      <c r="B188" s="149" t="s">
        <v>902</v>
      </c>
      <c r="C188" s="149" t="s">
        <v>573</v>
      </c>
      <c r="D188" s="149" t="s">
        <v>574</v>
      </c>
      <c r="E188" s="149" t="s">
        <v>907</v>
      </c>
      <c r="F188" s="149" t="s">
        <v>576</v>
      </c>
      <c r="G188" s="148" t="s">
        <v>75</v>
      </c>
      <c r="H188" s="148" t="s">
        <v>577</v>
      </c>
      <c r="I188" s="149" t="s">
        <v>638</v>
      </c>
      <c r="J188" s="149" t="s">
        <v>908</v>
      </c>
    </row>
    <row r="189" ht="52.5" customHeight="1" outlineLevel="1" spans="1:10">
      <c r="A189" s="149" t="s">
        <v>521</v>
      </c>
      <c r="B189" s="149" t="s">
        <v>902</v>
      </c>
      <c r="C189" s="149" t="s">
        <v>573</v>
      </c>
      <c r="D189" s="149" t="s">
        <v>585</v>
      </c>
      <c r="E189" s="149" t="s">
        <v>909</v>
      </c>
      <c r="F189" s="149" t="s">
        <v>576</v>
      </c>
      <c r="G189" s="148" t="s">
        <v>633</v>
      </c>
      <c r="H189" s="148" t="s">
        <v>577</v>
      </c>
      <c r="I189" s="149" t="s">
        <v>588</v>
      </c>
      <c r="J189" s="149" t="s">
        <v>909</v>
      </c>
    </row>
    <row r="190" ht="52.5" customHeight="1" outlineLevel="1" spans="1:10">
      <c r="A190" s="149" t="s">
        <v>521</v>
      </c>
      <c r="B190" s="149" t="s">
        <v>902</v>
      </c>
      <c r="C190" s="149" t="s">
        <v>573</v>
      </c>
      <c r="D190" s="149" t="s">
        <v>594</v>
      </c>
      <c r="E190" s="149" t="s">
        <v>910</v>
      </c>
      <c r="F190" s="149" t="s">
        <v>596</v>
      </c>
      <c r="G190" s="148" t="s">
        <v>597</v>
      </c>
      <c r="H190" s="148" t="s">
        <v>577</v>
      </c>
      <c r="I190" s="149" t="s">
        <v>598</v>
      </c>
      <c r="J190" s="149" t="s">
        <v>910</v>
      </c>
    </row>
    <row r="191" ht="52.5" customHeight="1" outlineLevel="1" spans="1:10">
      <c r="A191" s="149" t="s">
        <v>521</v>
      </c>
      <c r="B191" s="149" t="s">
        <v>902</v>
      </c>
      <c r="C191" s="149" t="s">
        <v>599</v>
      </c>
      <c r="D191" s="149" t="s">
        <v>600</v>
      </c>
      <c r="E191" s="149" t="s">
        <v>911</v>
      </c>
      <c r="F191" s="149" t="s">
        <v>596</v>
      </c>
      <c r="G191" s="148" t="s">
        <v>602</v>
      </c>
      <c r="H191" s="148" t="s">
        <v>603</v>
      </c>
      <c r="I191" s="149"/>
      <c r="J191" s="149" t="s">
        <v>911</v>
      </c>
    </row>
    <row r="192" ht="52.5" customHeight="1" outlineLevel="1" spans="1:10">
      <c r="A192" s="149" t="s">
        <v>521</v>
      </c>
      <c r="B192" s="149" t="s">
        <v>902</v>
      </c>
      <c r="C192" s="149" t="s">
        <v>599</v>
      </c>
      <c r="D192" s="149" t="s">
        <v>600</v>
      </c>
      <c r="E192" s="149" t="s">
        <v>912</v>
      </c>
      <c r="F192" s="149" t="s">
        <v>596</v>
      </c>
      <c r="G192" s="148" t="s">
        <v>913</v>
      </c>
      <c r="H192" s="148" t="s">
        <v>603</v>
      </c>
      <c r="I192" s="149"/>
      <c r="J192" s="149" t="s">
        <v>912</v>
      </c>
    </row>
    <row r="193" ht="52.5" customHeight="1" outlineLevel="1" spans="1:10">
      <c r="A193" s="149" t="s">
        <v>521</v>
      </c>
      <c r="B193" s="149" t="s">
        <v>902</v>
      </c>
      <c r="C193" s="149" t="s">
        <v>607</v>
      </c>
      <c r="D193" s="149" t="s">
        <v>608</v>
      </c>
      <c r="E193" s="149" t="s">
        <v>914</v>
      </c>
      <c r="F193" s="149" t="s">
        <v>576</v>
      </c>
      <c r="G193" s="148" t="s">
        <v>625</v>
      </c>
      <c r="H193" s="148" t="s">
        <v>577</v>
      </c>
      <c r="I193" s="149" t="s">
        <v>588</v>
      </c>
      <c r="J193" s="149" t="s">
        <v>915</v>
      </c>
    </row>
    <row r="194" ht="52.5" customHeight="1" outlineLevel="1" spans="1:10">
      <c r="A194" s="149" t="s">
        <v>512</v>
      </c>
      <c r="B194" s="149" t="s">
        <v>916</v>
      </c>
      <c r="C194" s="149" t="s">
        <v>573</v>
      </c>
      <c r="D194" s="149" t="s">
        <v>574</v>
      </c>
      <c r="E194" s="149" t="s">
        <v>917</v>
      </c>
      <c r="F194" s="149" t="s">
        <v>596</v>
      </c>
      <c r="G194" s="148" t="s">
        <v>918</v>
      </c>
      <c r="H194" s="148" t="s">
        <v>577</v>
      </c>
      <c r="I194" s="149" t="s">
        <v>919</v>
      </c>
      <c r="J194" s="149" t="s">
        <v>920</v>
      </c>
    </row>
    <row r="195" ht="52.5" customHeight="1" outlineLevel="1" spans="1:10">
      <c r="A195" s="149" t="s">
        <v>512</v>
      </c>
      <c r="B195" s="149" t="s">
        <v>916</v>
      </c>
      <c r="C195" s="149" t="s">
        <v>573</v>
      </c>
      <c r="D195" s="149" t="s">
        <v>585</v>
      </c>
      <c r="E195" s="149" t="s">
        <v>921</v>
      </c>
      <c r="F195" s="149" t="s">
        <v>576</v>
      </c>
      <c r="G195" s="148" t="s">
        <v>625</v>
      </c>
      <c r="H195" s="148" t="s">
        <v>577</v>
      </c>
      <c r="I195" s="149" t="s">
        <v>588</v>
      </c>
      <c r="J195" s="149" t="s">
        <v>922</v>
      </c>
    </row>
    <row r="196" ht="52.5" customHeight="1" outlineLevel="1" spans="1:10">
      <c r="A196" s="149" t="s">
        <v>512</v>
      </c>
      <c r="B196" s="149" t="s">
        <v>916</v>
      </c>
      <c r="C196" s="149" t="s">
        <v>573</v>
      </c>
      <c r="D196" s="149" t="s">
        <v>585</v>
      </c>
      <c r="E196" s="149" t="s">
        <v>923</v>
      </c>
      <c r="F196" s="149" t="s">
        <v>576</v>
      </c>
      <c r="G196" s="148" t="s">
        <v>587</v>
      </c>
      <c r="H196" s="148" t="s">
        <v>577</v>
      </c>
      <c r="I196" s="149" t="s">
        <v>588</v>
      </c>
      <c r="J196" s="149" t="s">
        <v>924</v>
      </c>
    </row>
    <row r="197" ht="52.5" customHeight="1" outlineLevel="1" spans="1:10">
      <c r="A197" s="149" t="s">
        <v>512</v>
      </c>
      <c r="B197" s="149" t="s">
        <v>916</v>
      </c>
      <c r="C197" s="149" t="s">
        <v>573</v>
      </c>
      <c r="D197" s="149" t="s">
        <v>594</v>
      </c>
      <c r="E197" s="149" t="s">
        <v>626</v>
      </c>
      <c r="F197" s="149" t="s">
        <v>596</v>
      </c>
      <c r="G197" s="148" t="s">
        <v>597</v>
      </c>
      <c r="H197" s="148" t="s">
        <v>603</v>
      </c>
      <c r="I197" s="149" t="s">
        <v>646</v>
      </c>
      <c r="J197" s="149" t="s">
        <v>925</v>
      </c>
    </row>
    <row r="198" ht="52.5" customHeight="1" outlineLevel="1" spans="1:10">
      <c r="A198" s="149" t="s">
        <v>512</v>
      </c>
      <c r="B198" s="149" t="s">
        <v>916</v>
      </c>
      <c r="C198" s="149" t="s">
        <v>599</v>
      </c>
      <c r="D198" s="149" t="s">
        <v>600</v>
      </c>
      <c r="E198" s="149" t="s">
        <v>926</v>
      </c>
      <c r="F198" s="149" t="s">
        <v>596</v>
      </c>
      <c r="G198" s="148" t="s">
        <v>776</v>
      </c>
      <c r="H198" s="148" t="s">
        <v>603</v>
      </c>
      <c r="I198" s="149"/>
      <c r="J198" s="149" t="s">
        <v>924</v>
      </c>
    </row>
    <row r="199" ht="52.5" customHeight="1" outlineLevel="1" spans="1:10">
      <c r="A199" s="149" t="s">
        <v>512</v>
      </c>
      <c r="B199" s="149" t="s">
        <v>916</v>
      </c>
      <c r="C199" s="149" t="s">
        <v>599</v>
      </c>
      <c r="D199" s="149" t="s">
        <v>604</v>
      </c>
      <c r="E199" s="149" t="s">
        <v>605</v>
      </c>
      <c r="F199" s="149" t="s">
        <v>596</v>
      </c>
      <c r="G199" s="148" t="s">
        <v>74</v>
      </c>
      <c r="H199" s="148" t="s">
        <v>577</v>
      </c>
      <c r="I199" s="149" t="s">
        <v>598</v>
      </c>
      <c r="J199" s="149" t="s">
        <v>605</v>
      </c>
    </row>
    <row r="200" ht="52.5" customHeight="1" outlineLevel="1" spans="1:10">
      <c r="A200" s="149" t="s">
        <v>512</v>
      </c>
      <c r="B200" s="149" t="s">
        <v>916</v>
      </c>
      <c r="C200" s="149" t="s">
        <v>607</v>
      </c>
      <c r="D200" s="149" t="s">
        <v>608</v>
      </c>
      <c r="E200" s="149" t="s">
        <v>635</v>
      </c>
      <c r="F200" s="149" t="s">
        <v>596</v>
      </c>
      <c r="G200" s="148" t="s">
        <v>625</v>
      </c>
      <c r="H200" s="148" t="s">
        <v>577</v>
      </c>
      <c r="I200" s="149" t="s">
        <v>588</v>
      </c>
      <c r="J200" s="149" t="s">
        <v>927</v>
      </c>
    </row>
    <row r="201" ht="52.5" customHeight="1" outlineLevel="1" spans="1:10">
      <c r="A201" s="149" t="s">
        <v>928</v>
      </c>
      <c r="B201" s="149" t="s">
        <v>929</v>
      </c>
      <c r="C201" s="149" t="s">
        <v>573</v>
      </c>
      <c r="D201" s="149" t="s">
        <v>574</v>
      </c>
      <c r="E201" s="149" t="s">
        <v>734</v>
      </c>
      <c r="F201" s="149" t="s">
        <v>576</v>
      </c>
      <c r="G201" s="148" t="s">
        <v>614</v>
      </c>
      <c r="H201" s="148" t="s">
        <v>577</v>
      </c>
      <c r="I201" s="149" t="s">
        <v>581</v>
      </c>
      <c r="J201" s="149" t="s">
        <v>734</v>
      </c>
    </row>
    <row r="202" ht="52.5" customHeight="1" outlineLevel="1" spans="1:10">
      <c r="A202" s="149" t="s">
        <v>928</v>
      </c>
      <c r="B202" s="149" t="s">
        <v>929</v>
      </c>
      <c r="C202" s="149" t="s">
        <v>573</v>
      </c>
      <c r="D202" s="149" t="s">
        <v>574</v>
      </c>
      <c r="E202" s="149" t="s">
        <v>930</v>
      </c>
      <c r="F202" s="149" t="s">
        <v>576</v>
      </c>
      <c r="G202" s="148" t="s">
        <v>77</v>
      </c>
      <c r="H202" s="148" t="s">
        <v>577</v>
      </c>
      <c r="I202" s="149" t="s">
        <v>581</v>
      </c>
      <c r="J202" s="149" t="s">
        <v>930</v>
      </c>
    </row>
    <row r="203" ht="52.5" customHeight="1" outlineLevel="1" spans="1:10">
      <c r="A203" s="149" t="s">
        <v>928</v>
      </c>
      <c r="B203" s="149" t="s">
        <v>929</v>
      </c>
      <c r="C203" s="149" t="s">
        <v>573</v>
      </c>
      <c r="D203" s="149" t="s">
        <v>574</v>
      </c>
      <c r="E203" s="149" t="s">
        <v>931</v>
      </c>
      <c r="F203" s="149" t="s">
        <v>576</v>
      </c>
      <c r="G203" s="148" t="s">
        <v>75</v>
      </c>
      <c r="H203" s="148" t="s">
        <v>577</v>
      </c>
      <c r="I203" s="149" t="s">
        <v>581</v>
      </c>
      <c r="J203" s="149" t="s">
        <v>931</v>
      </c>
    </row>
    <row r="204" ht="52.5" customHeight="1" outlineLevel="1" spans="1:10">
      <c r="A204" s="149" t="s">
        <v>928</v>
      </c>
      <c r="B204" s="149" t="s">
        <v>929</v>
      </c>
      <c r="C204" s="149" t="s">
        <v>573</v>
      </c>
      <c r="D204" s="149" t="s">
        <v>585</v>
      </c>
      <c r="E204" s="149" t="s">
        <v>740</v>
      </c>
      <c r="F204" s="149" t="s">
        <v>576</v>
      </c>
      <c r="G204" s="148" t="s">
        <v>587</v>
      </c>
      <c r="H204" s="148" t="s">
        <v>577</v>
      </c>
      <c r="I204" s="149" t="s">
        <v>588</v>
      </c>
      <c r="J204" s="149" t="s">
        <v>740</v>
      </c>
    </row>
    <row r="205" ht="52.5" customHeight="1" outlineLevel="1" spans="1:10">
      <c r="A205" s="149" t="s">
        <v>928</v>
      </c>
      <c r="B205" s="149" t="s">
        <v>929</v>
      </c>
      <c r="C205" s="149" t="s">
        <v>573</v>
      </c>
      <c r="D205" s="149" t="s">
        <v>594</v>
      </c>
      <c r="E205" s="149" t="s">
        <v>932</v>
      </c>
      <c r="F205" s="149" t="s">
        <v>576</v>
      </c>
      <c r="G205" s="148" t="s">
        <v>820</v>
      </c>
      <c r="H205" s="148" t="s">
        <v>577</v>
      </c>
      <c r="I205" s="149" t="s">
        <v>588</v>
      </c>
      <c r="J205" s="149" t="s">
        <v>932</v>
      </c>
    </row>
    <row r="206" ht="52.5" customHeight="1" outlineLevel="1" spans="1:10">
      <c r="A206" s="149" t="s">
        <v>928</v>
      </c>
      <c r="B206" s="149" t="s">
        <v>929</v>
      </c>
      <c r="C206" s="149" t="s">
        <v>573</v>
      </c>
      <c r="D206" s="149" t="s">
        <v>574</v>
      </c>
      <c r="E206" s="149" t="s">
        <v>699</v>
      </c>
      <c r="F206" s="149" t="s">
        <v>596</v>
      </c>
      <c r="G206" s="148" t="s">
        <v>84</v>
      </c>
      <c r="H206" s="148" t="s">
        <v>577</v>
      </c>
      <c r="I206" s="149" t="s">
        <v>799</v>
      </c>
      <c r="J206" s="149" t="s">
        <v>933</v>
      </c>
    </row>
    <row r="207" ht="52.5" customHeight="1" outlineLevel="1" spans="1:10">
      <c r="A207" s="149" t="s">
        <v>928</v>
      </c>
      <c r="B207" s="149" t="s">
        <v>929</v>
      </c>
      <c r="C207" s="149" t="s">
        <v>599</v>
      </c>
      <c r="D207" s="149" t="s">
        <v>627</v>
      </c>
      <c r="E207" s="149" t="s">
        <v>934</v>
      </c>
      <c r="F207" s="149" t="s">
        <v>596</v>
      </c>
      <c r="G207" s="148" t="s">
        <v>631</v>
      </c>
      <c r="H207" s="148" t="s">
        <v>577</v>
      </c>
      <c r="I207" s="149" t="s">
        <v>584</v>
      </c>
      <c r="J207" s="149" t="s">
        <v>934</v>
      </c>
    </row>
    <row r="208" ht="52.5" customHeight="1" outlineLevel="1" spans="1:10">
      <c r="A208" s="149" t="s">
        <v>928</v>
      </c>
      <c r="B208" s="149" t="s">
        <v>929</v>
      </c>
      <c r="C208" s="149" t="s">
        <v>599</v>
      </c>
      <c r="D208" s="149" t="s">
        <v>600</v>
      </c>
      <c r="E208" s="149" t="s">
        <v>935</v>
      </c>
      <c r="F208" s="149" t="s">
        <v>596</v>
      </c>
      <c r="G208" s="148" t="s">
        <v>631</v>
      </c>
      <c r="H208" s="148" t="s">
        <v>577</v>
      </c>
      <c r="I208" s="149" t="s">
        <v>584</v>
      </c>
      <c r="J208" s="149" t="s">
        <v>935</v>
      </c>
    </row>
    <row r="209" ht="52.5" customHeight="1" outlineLevel="1" spans="1:10">
      <c r="A209" s="149" t="s">
        <v>928</v>
      </c>
      <c r="B209" s="149" t="s">
        <v>929</v>
      </c>
      <c r="C209" s="149" t="s">
        <v>599</v>
      </c>
      <c r="D209" s="149" t="s">
        <v>852</v>
      </c>
      <c r="E209" s="149" t="s">
        <v>936</v>
      </c>
      <c r="F209" s="149" t="s">
        <v>596</v>
      </c>
      <c r="G209" s="148" t="s">
        <v>913</v>
      </c>
      <c r="H209" s="148" t="s">
        <v>577</v>
      </c>
      <c r="I209" s="149" t="s">
        <v>584</v>
      </c>
      <c r="J209" s="149" t="s">
        <v>936</v>
      </c>
    </row>
    <row r="210" ht="52.5" customHeight="1" outlineLevel="1" spans="1:10">
      <c r="A210" s="149" t="s">
        <v>928</v>
      </c>
      <c r="B210" s="149" t="s">
        <v>929</v>
      </c>
      <c r="C210" s="149" t="s">
        <v>599</v>
      </c>
      <c r="D210" s="149" t="s">
        <v>604</v>
      </c>
      <c r="E210" s="149" t="s">
        <v>605</v>
      </c>
      <c r="F210" s="149" t="s">
        <v>576</v>
      </c>
      <c r="G210" s="148" t="s">
        <v>74</v>
      </c>
      <c r="H210" s="148" t="s">
        <v>577</v>
      </c>
      <c r="I210" s="149" t="s">
        <v>598</v>
      </c>
      <c r="J210" s="149" t="s">
        <v>605</v>
      </c>
    </row>
    <row r="211" ht="52.5" customHeight="1" outlineLevel="1" spans="1:10">
      <c r="A211" s="149" t="s">
        <v>928</v>
      </c>
      <c r="B211" s="149" t="s">
        <v>929</v>
      </c>
      <c r="C211" s="149" t="s">
        <v>607</v>
      </c>
      <c r="D211" s="149" t="s">
        <v>608</v>
      </c>
      <c r="E211" s="149" t="s">
        <v>684</v>
      </c>
      <c r="F211" s="149" t="s">
        <v>576</v>
      </c>
      <c r="G211" s="148" t="s">
        <v>937</v>
      </c>
      <c r="H211" s="148" t="s">
        <v>577</v>
      </c>
      <c r="I211" s="149" t="s">
        <v>588</v>
      </c>
      <c r="J211" s="149" t="s">
        <v>684</v>
      </c>
    </row>
    <row r="212" ht="52.5" customHeight="1" outlineLevel="1" spans="1:10">
      <c r="A212" s="149" t="s">
        <v>508</v>
      </c>
      <c r="B212" s="149" t="s">
        <v>938</v>
      </c>
      <c r="C212" s="149" t="s">
        <v>573</v>
      </c>
      <c r="D212" s="149" t="s">
        <v>574</v>
      </c>
      <c r="E212" s="149" t="s">
        <v>939</v>
      </c>
      <c r="F212" s="149" t="s">
        <v>576</v>
      </c>
      <c r="G212" s="148" t="s">
        <v>85</v>
      </c>
      <c r="H212" s="148" t="s">
        <v>577</v>
      </c>
      <c r="I212" s="149" t="s">
        <v>638</v>
      </c>
      <c r="J212" s="149" t="s">
        <v>940</v>
      </c>
    </row>
    <row r="213" ht="52.5" customHeight="1" outlineLevel="1" spans="1:10">
      <c r="A213" s="149" t="s">
        <v>508</v>
      </c>
      <c r="B213" s="149" t="s">
        <v>938</v>
      </c>
      <c r="C213" s="149" t="s">
        <v>573</v>
      </c>
      <c r="D213" s="149" t="s">
        <v>574</v>
      </c>
      <c r="E213" s="149" t="s">
        <v>941</v>
      </c>
      <c r="F213" s="149" t="s">
        <v>576</v>
      </c>
      <c r="G213" s="148" t="s">
        <v>85</v>
      </c>
      <c r="H213" s="148" t="s">
        <v>577</v>
      </c>
      <c r="I213" s="149" t="s">
        <v>638</v>
      </c>
      <c r="J213" s="149" t="s">
        <v>942</v>
      </c>
    </row>
    <row r="214" ht="52.5" customHeight="1" outlineLevel="1" spans="1:10">
      <c r="A214" s="149" t="s">
        <v>508</v>
      </c>
      <c r="B214" s="149" t="s">
        <v>938</v>
      </c>
      <c r="C214" s="149" t="s">
        <v>573</v>
      </c>
      <c r="D214" s="149" t="s">
        <v>574</v>
      </c>
      <c r="E214" s="149" t="s">
        <v>943</v>
      </c>
      <c r="F214" s="149" t="s">
        <v>576</v>
      </c>
      <c r="G214" s="148" t="s">
        <v>85</v>
      </c>
      <c r="H214" s="148" t="s">
        <v>577</v>
      </c>
      <c r="I214" s="149" t="s">
        <v>638</v>
      </c>
      <c r="J214" s="149" t="s">
        <v>944</v>
      </c>
    </row>
    <row r="215" ht="52.5" customHeight="1" outlineLevel="1" spans="1:10">
      <c r="A215" s="149" t="s">
        <v>508</v>
      </c>
      <c r="B215" s="149" t="s">
        <v>938</v>
      </c>
      <c r="C215" s="149" t="s">
        <v>573</v>
      </c>
      <c r="D215" s="149" t="s">
        <v>574</v>
      </c>
      <c r="E215" s="149" t="s">
        <v>945</v>
      </c>
      <c r="F215" s="149" t="s">
        <v>576</v>
      </c>
      <c r="G215" s="148" t="s">
        <v>85</v>
      </c>
      <c r="H215" s="148" t="s">
        <v>577</v>
      </c>
      <c r="I215" s="149" t="s">
        <v>638</v>
      </c>
      <c r="J215" s="149" t="s">
        <v>946</v>
      </c>
    </row>
    <row r="216" ht="52.5" customHeight="1" outlineLevel="1" spans="1:10">
      <c r="A216" s="149" t="s">
        <v>508</v>
      </c>
      <c r="B216" s="149" t="s">
        <v>938</v>
      </c>
      <c r="C216" s="149" t="s">
        <v>573</v>
      </c>
      <c r="D216" s="149" t="s">
        <v>585</v>
      </c>
      <c r="E216" s="149" t="s">
        <v>947</v>
      </c>
      <c r="F216" s="149" t="s">
        <v>576</v>
      </c>
      <c r="G216" s="148" t="s">
        <v>664</v>
      </c>
      <c r="H216" s="148" t="s">
        <v>577</v>
      </c>
      <c r="I216" s="149" t="s">
        <v>588</v>
      </c>
      <c r="J216" s="149" t="s">
        <v>948</v>
      </c>
    </row>
    <row r="217" ht="52.5" customHeight="1" outlineLevel="1" spans="1:10">
      <c r="A217" s="149" t="s">
        <v>508</v>
      </c>
      <c r="B217" s="149" t="s">
        <v>938</v>
      </c>
      <c r="C217" s="149" t="s">
        <v>573</v>
      </c>
      <c r="D217" s="149" t="s">
        <v>585</v>
      </c>
      <c r="E217" s="149" t="s">
        <v>949</v>
      </c>
      <c r="F217" s="149" t="s">
        <v>576</v>
      </c>
      <c r="G217" s="148" t="s">
        <v>587</v>
      </c>
      <c r="H217" s="148" t="s">
        <v>577</v>
      </c>
      <c r="I217" s="149" t="s">
        <v>588</v>
      </c>
      <c r="J217" s="149" t="s">
        <v>950</v>
      </c>
    </row>
    <row r="218" ht="52.5" customHeight="1" outlineLevel="1" spans="1:10">
      <c r="A218" s="149" t="s">
        <v>508</v>
      </c>
      <c r="B218" s="149" t="s">
        <v>938</v>
      </c>
      <c r="C218" s="149" t="s">
        <v>573</v>
      </c>
      <c r="D218" s="149" t="s">
        <v>594</v>
      </c>
      <c r="E218" s="149" t="s">
        <v>626</v>
      </c>
      <c r="F218" s="149" t="s">
        <v>596</v>
      </c>
      <c r="G218" s="148" t="s">
        <v>756</v>
      </c>
      <c r="H218" s="148" t="s">
        <v>577</v>
      </c>
      <c r="I218" s="149" t="s">
        <v>598</v>
      </c>
      <c r="J218" s="149" t="s">
        <v>626</v>
      </c>
    </row>
    <row r="219" ht="52.5" customHeight="1" outlineLevel="1" spans="1:10">
      <c r="A219" s="149" t="s">
        <v>508</v>
      </c>
      <c r="B219" s="149" t="s">
        <v>938</v>
      </c>
      <c r="C219" s="149" t="s">
        <v>599</v>
      </c>
      <c r="D219" s="149" t="s">
        <v>627</v>
      </c>
      <c r="E219" s="149" t="s">
        <v>951</v>
      </c>
      <c r="F219" s="149" t="s">
        <v>576</v>
      </c>
      <c r="G219" s="148" t="s">
        <v>76</v>
      </c>
      <c r="H219" s="148" t="s">
        <v>577</v>
      </c>
      <c r="I219" s="149" t="s">
        <v>584</v>
      </c>
      <c r="J219" s="149" t="s">
        <v>952</v>
      </c>
    </row>
    <row r="220" ht="52.5" customHeight="1" outlineLevel="1" spans="1:10">
      <c r="A220" s="149" t="s">
        <v>508</v>
      </c>
      <c r="B220" s="149" t="s">
        <v>938</v>
      </c>
      <c r="C220" s="149" t="s">
        <v>599</v>
      </c>
      <c r="D220" s="149" t="s">
        <v>600</v>
      </c>
      <c r="E220" s="149" t="s">
        <v>953</v>
      </c>
      <c r="F220" s="149" t="s">
        <v>596</v>
      </c>
      <c r="G220" s="148" t="s">
        <v>742</v>
      </c>
      <c r="H220" s="148" t="s">
        <v>603</v>
      </c>
      <c r="I220" s="149"/>
      <c r="J220" s="149" t="s">
        <v>953</v>
      </c>
    </row>
    <row r="221" ht="52.5" customHeight="1" outlineLevel="1" spans="1:10">
      <c r="A221" s="149" t="s">
        <v>508</v>
      </c>
      <c r="B221" s="149" t="s">
        <v>938</v>
      </c>
      <c r="C221" s="149" t="s">
        <v>599</v>
      </c>
      <c r="D221" s="149" t="s">
        <v>600</v>
      </c>
      <c r="E221" s="149" t="s">
        <v>954</v>
      </c>
      <c r="F221" s="149" t="s">
        <v>576</v>
      </c>
      <c r="G221" s="148" t="s">
        <v>587</v>
      </c>
      <c r="H221" s="148" t="s">
        <v>577</v>
      </c>
      <c r="I221" s="149" t="s">
        <v>588</v>
      </c>
      <c r="J221" s="149" t="s">
        <v>954</v>
      </c>
    </row>
    <row r="222" ht="52.5" customHeight="1" outlineLevel="1" spans="1:10">
      <c r="A222" s="149" t="s">
        <v>508</v>
      </c>
      <c r="B222" s="149" t="s">
        <v>938</v>
      </c>
      <c r="C222" s="149" t="s">
        <v>599</v>
      </c>
      <c r="D222" s="149" t="s">
        <v>604</v>
      </c>
      <c r="E222" s="149" t="s">
        <v>605</v>
      </c>
      <c r="F222" s="149" t="s">
        <v>596</v>
      </c>
      <c r="G222" s="148" t="s">
        <v>74</v>
      </c>
      <c r="H222" s="148" t="s">
        <v>577</v>
      </c>
      <c r="I222" s="149" t="s">
        <v>598</v>
      </c>
      <c r="J222" s="149" t="s">
        <v>605</v>
      </c>
    </row>
    <row r="223" ht="52.5" customHeight="1" outlineLevel="1" spans="1:10">
      <c r="A223" s="149" t="s">
        <v>508</v>
      </c>
      <c r="B223" s="149" t="s">
        <v>938</v>
      </c>
      <c r="C223" s="149" t="s">
        <v>607</v>
      </c>
      <c r="D223" s="149" t="s">
        <v>608</v>
      </c>
      <c r="E223" s="149" t="s">
        <v>955</v>
      </c>
      <c r="F223" s="149" t="s">
        <v>576</v>
      </c>
      <c r="G223" s="148" t="s">
        <v>591</v>
      </c>
      <c r="H223" s="148" t="s">
        <v>577</v>
      </c>
      <c r="I223" s="149" t="s">
        <v>588</v>
      </c>
      <c r="J223" s="149" t="s">
        <v>956</v>
      </c>
    </row>
    <row r="224" ht="52.5" customHeight="1" outlineLevel="1" spans="1:10">
      <c r="A224" s="149" t="s">
        <v>527</v>
      </c>
      <c r="B224" s="149" t="s">
        <v>957</v>
      </c>
      <c r="C224" s="149" t="s">
        <v>573</v>
      </c>
      <c r="D224" s="149" t="s">
        <v>574</v>
      </c>
      <c r="E224" s="149" t="s">
        <v>958</v>
      </c>
      <c r="F224" s="149" t="s">
        <v>576</v>
      </c>
      <c r="G224" s="148" t="s">
        <v>77</v>
      </c>
      <c r="H224" s="148" t="s">
        <v>577</v>
      </c>
      <c r="I224" s="149" t="s">
        <v>638</v>
      </c>
      <c r="J224" s="149" t="s">
        <v>959</v>
      </c>
    </row>
    <row r="225" ht="52.5" customHeight="1" outlineLevel="1" spans="1:10">
      <c r="A225" s="149" t="s">
        <v>527</v>
      </c>
      <c r="B225" s="149" t="s">
        <v>957</v>
      </c>
      <c r="C225" s="149" t="s">
        <v>573</v>
      </c>
      <c r="D225" s="149" t="s">
        <v>574</v>
      </c>
      <c r="E225" s="149" t="s">
        <v>960</v>
      </c>
      <c r="F225" s="149" t="s">
        <v>576</v>
      </c>
      <c r="G225" s="148" t="s">
        <v>961</v>
      </c>
      <c r="H225" s="148" t="s">
        <v>577</v>
      </c>
      <c r="I225" s="149" t="s">
        <v>670</v>
      </c>
      <c r="J225" s="149" t="s">
        <v>962</v>
      </c>
    </row>
    <row r="226" ht="52.5" customHeight="1" outlineLevel="1" spans="1:10">
      <c r="A226" s="149" t="s">
        <v>527</v>
      </c>
      <c r="B226" s="149" t="s">
        <v>957</v>
      </c>
      <c r="C226" s="149" t="s">
        <v>573</v>
      </c>
      <c r="D226" s="149" t="s">
        <v>574</v>
      </c>
      <c r="E226" s="149" t="s">
        <v>963</v>
      </c>
      <c r="F226" s="149" t="s">
        <v>576</v>
      </c>
      <c r="G226" s="148" t="s">
        <v>75</v>
      </c>
      <c r="H226" s="148" t="s">
        <v>577</v>
      </c>
      <c r="I226" s="149" t="s">
        <v>753</v>
      </c>
      <c r="J226" s="149" t="s">
        <v>964</v>
      </c>
    </row>
    <row r="227" ht="52.5" customHeight="1" outlineLevel="1" spans="1:10">
      <c r="A227" s="149" t="s">
        <v>527</v>
      </c>
      <c r="B227" s="149" t="s">
        <v>957</v>
      </c>
      <c r="C227" s="149" t="s">
        <v>573</v>
      </c>
      <c r="D227" s="149" t="s">
        <v>585</v>
      </c>
      <c r="E227" s="149" t="s">
        <v>965</v>
      </c>
      <c r="F227" s="149" t="s">
        <v>576</v>
      </c>
      <c r="G227" s="148" t="s">
        <v>633</v>
      </c>
      <c r="H227" s="148" t="s">
        <v>577</v>
      </c>
      <c r="I227" s="149" t="s">
        <v>588</v>
      </c>
      <c r="J227" s="149" t="s">
        <v>966</v>
      </c>
    </row>
    <row r="228" ht="52.5" customHeight="1" outlineLevel="1" spans="1:10">
      <c r="A228" s="149" t="s">
        <v>527</v>
      </c>
      <c r="B228" s="149" t="s">
        <v>957</v>
      </c>
      <c r="C228" s="149" t="s">
        <v>573</v>
      </c>
      <c r="D228" s="149" t="s">
        <v>594</v>
      </c>
      <c r="E228" s="149" t="s">
        <v>626</v>
      </c>
      <c r="F228" s="149" t="s">
        <v>596</v>
      </c>
      <c r="G228" s="148" t="s">
        <v>597</v>
      </c>
      <c r="H228" s="148" t="s">
        <v>577</v>
      </c>
      <c r="I228" s="149" t="s">
        <v>598</v>
      </c>
      <c r="J228" s="149" t="s">
        <v>626</v>
      </c>
    </row>
    <row r="229" ht="52.5" customHeight="1" outlineLevel="1" spans="1:10">
      <c r="A229" s="149" t="s">
        <v>527</v>
      </c>
      <c r="B229" s="149" t="s">
        <v>957</v>
      </c>
      <c r="C229" s="149" t="s">
        <v>599</v>
      </c>
      <c r="D229" s="149" t="s">
        <v>600</v>
      </c>
      <c r="E229" s="149" t="s">
        <v>967</v>
      </c>
      <c r="F229" s="149" t="s">
        <v>596</v>
      </c>
      <c r="G229" s="148" t="s">
        <v>742</v>
      </c>
      <c r="H229" s="148" t="s">
        <v>603</v>
      </c>
      <c r="I229" s="149"/>
      <c r="J229" s="149" t="s">
        <v>967</v>
      </c>
    </row>
    <row r="230" ht="52.5" customHeight="1" outlineLevel="1" spans="1:10">
      <c r="A230" s="149" t="s">
        <v>527</v>
      </c>
      <c r="B230" s="149" t="s">
        <v>957</v>
      </c>
      <c r="C230" s="149" t="s">
        <v>599</v>
      </c>
      <c r="D230" s="149" t="s">
        <v>600</v>
      </c>
      <c r="E230" s="149" t="s">
        <v>968</v>
      </c>
      <c r="F230" s="149" t="s">
        <v>576</v>
      </c>
      <c r="G230" s="148" t="s">
        <v>633</v>
      </c>
      <c r="H230" s="148" t="s">
        <v>577</v>
      </c>
      <c r="I230" s="149" t="s">
        <v>588</v>
      </c>
      <c r="J230" s="149" t="s">
        <v>969</v>
      </c>
    </row>
    <row r="231" ht="52.5" customHeight="1" outlineLevel="1" spans="1:10">
      <c r="A231" s="149" t="s">
        <v>527</v>
      </c>
      <c r="B231" s="149" t="s">
        <v>957</v>
      </c>
      <c r="C231" s="149" t="s">
        <v>599</v>
      </c>
      <c r="D231" s="149" t="s">
        <v>852</v>
      </c>
      <c r="E231" s="149" t="s">
        <v>970</v>
      </c>
      <c r="F231" s="149" t="s">
        <v>596</v>
      </c>
      <c r="G231" s="148" t="s">
        <v>971</v>
      </c>
      <c r="H231" s="148" t="s">
        <v>603</v>
      </c>
      <c r="I231" s="149" t="s">
        <v>584</v>
      </c>
      <c r="J231" s="149" t="s">
        <v>971</v>
      </c>
    </row>
    <row r="232" ht="52.5" customHeight="1" outlineLevel="1" spans="1:10">
      <c r="A232" s="149" t="s">
        <v>527</v>
      </c>
      <c r="B232" s="149" t="s">
        <v>957</v>
      </c>
      <c r="C232" s="149" t="s">
        <v>599</v>
      </c>
      <c r="D232" s="149" t="s">
        <v>604</v>
      </c>
      <c r="E232" s="149" t="s">
        <v>605</v>
      </c>
      <c r="F232" s="149" t="s">
        <v>596</v>
      </c>
      <c r="G232" s="148" t="s">
        <v>74</v>
      </c>
      <c r="H232" s="148" t="s">
        <v>577</v>
      </c>
      <c r="I232" s="149" t="s">
        <v>598</v>
      </c>
      <c r="J232" s="149" t="s">
        <v>605</v>
      </c>
    </row>
    <row r="233" ht="52.5" customHeight="1" outlineLevel="1" spans="1:10">
      <c r="A233" s="149" t="s">
        <v>527</v>
      </c>
      <c r="B233" s="149" t="s">
        <v>957</v>
      </c>
      <c r="C233" s="149" t="s">
        <v>607</v>
      </c>
      <c r="D233" s="149" t="s">
        <v>608</v>
      </c>
      <c r="E233" s="149" t="s">
        <v>972</v>
      </c>
      <c r="F233" s="149" t="s">
        <v>576</v>
      </c>
      <c r="G233" s="148" t="s">
        <v>587</v>
      </c>
      <c r="H233" s="148" t="s">
        <v>577</v>
      </c>
      <c r="I233" s="149" t="s">
        <v>588</v>
      </c>
      <c r="J233" s="149" t="s">
        <v>973</v>
      </c>
    </row>
    <row r="234" ht="52.5" customHeight="1" outlineLevel="1" spans="1:10">
      <c r="A234" s="149" t="s">
        <v>551</v>
      </c>
      <c r="B234" s="149" t="s">
        <v>974</v>
      </c>
      <c r="C234" s="149" t="s">
        <v>573</v>
      </c>
      <c r="D234" s="149" t="s">
        <v>574</v>
      </c>
      <c r="E234" s="149" t="s">
        <v>975</v>
      </c>
      <c r="F234" s="149" t="s">
        <v>576</v>
      </c>
      <c r="G234" s="148" t="s">
        <v>78</v>
      </c>
      <c r="H234" s="148" t="s">
        <v>577</v>
      </c>
      <c r="I234" s="149" t="s">
        <v>581</v>
      </c>
      <c r="J234" s="149" t="s">
        <v>975</v>
      </c>
    </row>
    <row r="235" ht="52.5" customHeight="1" outlineLevel="1" spans="1:10">
      <c r="A235" s="149" t="s">
        <v>551</v>
      </c>
      <c r="B235" s="149" t="s">
        <v>974</v>
      </c>
      <c r="C235" s="149" t="s">
        <v>573</v>
      </c>
      <c r="D235" s="149" t="s">
        <v>574</v>
      </c>
      <c r="E235" s="149" t="s">
        <v>976</v>
      </c>
      <c r="F235" s="149" t="s">
        <v>576</v>
      </c>
      <c r="G235" s="148" t="s">
        <v>83</v>
      </c>
      <c r="H235" s="148" t="s">
        <v>577</v>
      </c>
      <c r="I235" s="149" t="s">
        <v>581</v>
      </c>
      <c r="J235" s="149" t="s">
        <v>976</v>
      </c>
    </row>
    <row r="236" ht="52.5" customHeight="1" outlineLevel="1" spans="1:10">
      <c r="A236" s="149" t="s">
        <v>551</v>
      </c>
      <c r="B236" s="149" t="s">
        <v>974</v>
      </c>
      <c r="C236" s="149" t="s">
        <v>573</v>
      </c>
      <c r="D236" s="149" t="s">
        <v>574</v>
      </c>
      <c r="E236" s="149" t="s">
        <v>977</v>
      </c>
      <c r="F236" s="149" t="s">
        <v>978</v>
      </c>
      <c r="G236" s="148" t="s">
        <v>76</v>
      </c>
      <c r="H236" s="148" t="s">
        <v>577</v>
      </c>
      <c r="I236" s="149" t="s">
        <v>584</v>
      </c>
      <c r="J236" s="149" t="s">
        <v>977</v>
      </c>
    </row>
    <row r="237" ht="52.5" customHeight="1" outlineLevel="1" spans="1:10">
      <c r="A237" s="149" t="s">
        <v>551</v>
      </c>
      <c r="B237" s="149" t="s">
        <v>974</v>
      </c>
      <c r="C237" s="149" t="s">
        <v>573</v>
      </c>
      <c r="D237" s="149" t="s">
        <v>585</v>
      </c>
      <c r="E237" s="149" t="s">
        <v>979</v>
      </c>
      <c r="F237" s="149" t="s">
        <v>576</v>
      </c>
      <c r="G237" s="148" t="s">
        <v>625</v>
      </c>
      <c r="H237" s="148" t="s">
        <v>577</v>
      </c>
      <c r="I237" s="149" t="s">
        <v>588</v>
      </c>
      <c r="J237" s="149" t="s">
        <v>979</v>
      </c>
    </row>
    <row r="238" ht="52.5" customHeight="1" outlineLevel="1" spans="1:10">
      <c r="A238" s="149" t="s">
        <v>551</v>
      </c>
      <c r="B238" s="149" t="s">
        <v>974</v>
      </c>
      <c r="C238" s="149" t="s">
        <v>573</v>
      </c>
      <c r="D238" s="149" t="s">
        <v>594</v>
      </c>
      <c r="E238" s="149" t="s">
        <v>980</v>
      </c>
      <c r="F238" s="149" t="s">
        <v>576</v>
      </c>
      <c r="G238" s="148" t="s">
        <v>587</v>
      </c>
      <c r="H238" s="148" t="s">
        <v>577</v>
      </c>
      <c r="I238" s="149" t="s">
        <v>588</v>
      </c>
      <c r="J238" s="149" t="s">
        <v>980</v>
      </c>
    </row>
    <row r="239" ht="52.5" customHeight="1" outlineLevel="1" spans="1:10">
      <c r="A239" s="149" t="s">
        <v>551</v>
      </c>
      <c r="B239" s="149" t="s">
        <v>974</v>
      </c>
      <c r="C239" s="149" t="s">
        <v>599</v>
      </c>
      <c r="D239" s="149" t="s">
        <v>600</v>
      </c>
      <c r="E239" s="149" t="s">
        <v>981</v>
      </c>
      <c r="F239" s="149" t="s">
        <v>596</v>
      </c>
      <c r="G239" s="148" t="s">
        <v>982</v>
      </c>
      <c r="H239" s="148" t="s">
        <v>577</v>
      </c>
      <c r="I239" s="149" t="s">
        <v>584</v>
      </c>
      <c r="J239" s="149" t="s">
        <v>981</v>
      </c>
    </row>
    <row r="240" ht="52.5" customHeight="1" outlineLevel="1" spans="1:10">
      <c r="A240" s="149" t="s">
        <v>551</v>
      </c>
      <c r="B240" s="149" t="s">
        <v>974</v>
      </c>
      <c r="C240" s="149" t="s">
        <v>599</v>
      </c>
      <c r="D240" s="149" t="s">
        <v>604</v>
      </c>
      <c r="E240" s="149" t="s">
        <v>605</v>
      </c>
      <c r="F240" s="149" t="s">
        <v>596</v>
      </c>
      <c r="G240" s="148" t="s">
        <v>74</v>
      </c>
      <c r="H240" s="148" t="s">
        <v>577</v>
      </c>
      <c r="I240" s="149" t="s">
        <v>598</v>
      </c>
      <c r="J240" s="149" t="s">
        <v>605</v>
      </c>
    </row>
    <row r="241" ht="52.5" customHeight="1" outlineLevel="1" spans="1:10">
      <c r="A241" s="149" t="s">
        <v>551</v>
      </c>
      <c r="B241" s="149" t="s">
        <v>974</v>
      </c>
      <c r="C241" s="149" t="s">
        <v>607</v>
      </c>
      <c r="D241" s="149" t="s">
        <v>608</v>
      </c>
      <c r="E241" s="149" t="s">
        <v>684</v>
      </c>
      <c r="F241" s="149" t="s">
        <v>576</v>
      </c>
      <c r="G241" s="148" t="s">
        <v>591</v>
      </c>
      <c r="H241" s="148" t="s">
        <v>577</v>
      </c>
      <c r="I241" s="149" t="s">
        <v>588</v>
      </c>
      <c r="J241" s="149" t="s">
        <v>684</v>
      </c>
    </row>
    <row r="242" ht="52.5" customHeight="1" outlineLevel="1" spans="1:10">
      <c r="A242" s="149" t="s">
        <v>533</v>
      </c>
      <c r="B242" s="149" t="s">
        <v>983</v>
      </c>
      <c r="C242" s="149" t="s">
        <v>573</v>
      </c>
      <c r="D242" s="149" t="s">
        <v>574</v>
      </c>
      <c r="E242" s="149" t="s">
        <v>907</v>
      </c>
      <c r="F242" s="149" t="s">
        <v>576</v>
      </c>
      <c r="G242" s="148" t="s">
        <v>75</v>
      </c>
      <c r="H242" s="148" t="s">
        <v>577</v>
      </c>
      <c r="I242" s="149" t="s">
        <v>638</v>
      </c>
      <c r="J242" s="149" t="s">
        <v>984</v>
      </c>
    </row>
    <row r="243" ht="52.5" customHeight="1" outlineLevel="1" spans="1:10">
      <c r="A243" s="149" t="s">
        <v>533</v>
      </c>
      <c r="B243" s="149" t="s">
        <v>983</v>
      </c>
      <c r="C243" s="149" t="s">
        <v>573</v>
      </c>
      <c r="D243" s="149" t="s">
        <v>574</v>
      </c>
      <c r="E243" s="149" t="s">
        <v>985</v>
      </c>
      <c r="F243" s="149" t="s">
        <v>576</v>
      </c>
      <c r="G243" s="148" t="s">
        <v>78</v>
      </c>
      <c r="H243" s="148" t="s">
        <v>577</v>
      </c>
      <c r="I243" s="149" t="s">
        <v>638</v>
      </c>
      <c r="J243" s="149" t="s">
        <v>986</v>
      </c>
    </row>
    <row r="244" ht="52.5" customHeight="1" outlineLevel="1" spans="1:10">
      <c r="A244" s="149" t="s">
        <v>533</v>
      </c>
      <c r="B244" s="149" t="s">
        <v>983</v>
      </c>
      <c r="C244" s="149" t="s">
        <v>573</v>
      </c>
      <c r="D244" s="149" t="s">
        <v>574</v>
      </c>
      <c r="E244" s="149" t="s">
        <v>987</v>
      </c>
      <c r="F244" s="149" t="s">
        <v>576</v>
      </c>
      <c r="G244" s="148" t="s">
        <v>988</v>
      </c>
      <c r="H244" s="148" t="s">
        <v>577</v>
      </c>
      <c r="I244" s="149" t="s">
        <v>638</v>
      </c>
      <c r="J244" s="149" t="s">
        <v>989</v>
      </c>
    </row>
    <row r="245" ht="52.5" customHeight="1" outlineLevel="1" spans="1:10">
      <c r="A245" s="149" t="s">
        <v>533</v>
      </c>
      <c r="B245" s="149" t="s">
        <v>983</v>
      </c>
      <c r="C245" s="149" t="s">
        <v>573</v>
      </c>
      <c r="D245" s="149" t="s">
        <v>585</v>
      </c>
      <c r="E245" s="149" t="s">
        <v>990</v>
      </c>
      <c r="F245" s="149" t="s">
        <v>576</v>
      </c>
      <c r="G245" s="148" t="s">
        <v>625</v>
      </c>
      <c r="H245" s="148" t="s">
        <v>577</v>
      </c>
      <c r="I245" s="149" t="s">
        <v>588</v>
      </c>
      <c r="J245" s="149" t="s">
        <v>991</v>
      </c>
    </row>
    <row r="246" ht="52.5" customHeight="1" outlineLevel="1" spans="1:10">
      <c r="A246" s="149" t="s">
        <v>533</v>
      </c>
      <c r="B246" s="149" t="s">
        <v>983</v>
      </c>
      <c r="C246" s="149" t="s">
        <v>573</v>
      </c>
      <c r="D246" s="149" t="s">
        <v>585</v>
      </c>
      <c r="E246" s="149" t="s">
        <v>992</v>
      </c>
      <c r="F246" s="149" t="s">
        <v>576</v>
      </c>
      <c r="G246" s="148" t="s">
        <v>625</v>
      </c>
      <c r="H246" s="148" t="s">
        <v>577</v>
      </c>
      <c r="I246" s="149" t="s">
        <v>588</v>
      </c>
      <c r="J246" s="149" t="s">
        <v>993</v>
      </c>
    </row>
    <row r="247" ht="52.5" customHeight="1" outlineLevel="1" spans="1:10">
      <c r="A247" s="149" t="s">
        <v>533</v>
      </c>
      <c r="B247" s="149" t="s">
        <v>983</v>
      </c>
      <c r="C247" s="149" t="s">
        <v>573</v>
      </c>
      <c r="D247" s="149" t="s">
        <v>594</v>
      </c>
      <c r="E247" s="149" t="s">
        <v>626</v>
      </c>
      <c r="F247" s="149" t="s">
        <v>596</v>
      </c>
      <c r="G247" s="148" t="s">
        <v>597</v>
      </c>
      <c r="H247" s="148" t="s">
        <v>577</v>
      </c>
      <c r="I247" s="149" t="s">
        <v>646</v>
      </c>
      <c r="J247" s="149" t="s">
        <v>626</v>
      </c>
    </row>
    <row r="248" ht="52.5" customHeight="1" outlineLevel="1" spans="1:10">
      <c r="A248" s="149" t="s">
        <v>533</v>
      </c>
      <c r="B248" s="149" t="s">
        <v>983</v>
      </c>
      <c r="C248" s="149" t="s">
        <v>599</v>
      </c>
      <c r="D248" s="149" t="s">
        <v>600</v>
      </c>
      <c r="E248" s="149" t="s">
        <v>994</v>
      </c>
      <c r="F248" s="149" t="s">
        <v>596</v>
      </c>
      <c r="G248" s="148" t="s">
        <v>995</v>
      </c>
      <c r="H248" s="148" t="s">
        <v>603</v>
      </c>
      <c r="I248" s="149"/>
      <c r="J248" s="149" t="s">
        <v>996</v>
      </c>
    </row>
    <row r="249" ht="52.5" customHeight="1" outlineLevel="1" spans="1:10">
      <c r="A249" s="149" t="s">
        <v>533</v>
      </c>
      <c r="B249" s="149" t="s">
        <v>983</v>
      </c>
      <c r="C249" s="149" t="s">
        <v>607</v>
      </c>
      <c r="D249" s="149" t="s">
        <v>608</v>
      </c>
      <c r="E249" s="149" t="s">
        <v>997</v>
      </c>
      <c r="F249" s="149" t="s">
        <v>596</v>
      </c>
      <c r="G249" s="148" t="s">
        <v>625</v>
      </c>
      <c r="H249" s="148" t="s">
        <v>577</v>
      </c>
      <c r="I249" s="149" t="s">
        <v>588</v>
      </c>
      <c r="J249" s="149" t="s">
        <v>998</v>
      </c>
    </row>
    <row r="250" ht="52.5" customHeight="1" outlineLevel="1" spans="1:10">
      <c r="A250" s="149" t="s">
        <v>547</v>
      </c>
      <c r="B250" s="149" t="s">
        <v>999</v>
      </c>
      <c r="C250" s="149" t="s">
        <v>573</v>
      </c>
      <c r="D250" s="149" t="s">
        <v>574</v>
      </c>
      <c r="E250" s="149" t="s">
        <v>1000</v>
      </c>
      <c r="F250" s="149" t="s">
        <v>576</v>
      </c>
      <c r="G250" s="148" t="s">
        <v>79</v>
      </c>
      <c r="H250" s="148" t="s">
        <v>577</v>
      </c>
      <c r="I250" s="149" t="s">
        <v>919</v>
      </c>
      <c r="J250" s="149" t="s">
        <v>1001</v>
      </c>
    </row>
    <row r="251" ht="52.5" customHeight="1" outlineLevel="1" spans="1:10">
      <c r="A251" s="149" t="s">
        <v>547</v>
      </c>
      <c r="B251" s="149" t="s">
        <v>999</v>
      </c>
      <c r="C251" s="149" t="s">
        <v>573</v>
      </c>
      <c r="D251" s="149" t="s">
        <v>574</v>
      </c>
      <c r="E251" s="149" t="s">
        <v>1002</v>
      </c>
      <c r="F251" s="149" t="s">
        <v>576</v>
      </c>
      <c r="G251" s="148" t="s">
        <v>587</v>
      </c>
      <c r="H251" s="148" t="s">
        <v>577</v>
      </c>
      <c r="I251" s="149" t="s">
        <v>588</v>
      </c>
      <c r="J251" s="149" t="s">
        <v>1003</v>
      </c>
    </row>
    <row r="252" ht="52.5" customHeight="1" outlineLevel="1" spans="1:10">
      <c r="A252" s="149" t="s">
        <v>547</v>
      </c>
      <c r="B252" s="149" t="s">
        <v>999</v>
      </c>
      <c r="C252" s="149" t="s">
        <v>573</v>
      </c>
      <c r="D252" s="149" t="s">
        <v>574</v>
      </c>
      <c r="E252" s="149" t="s">
        <v>1004</v>
      </c>
      <c r="F252" s="149" t="s">
        <v>576</v>
      </c>
      <c r="G252" s="148" t="s">
        <v>79</v>
      </c>
      <c r="H252" s="148" t="s">
        <v>577</v>
      </c>
      <c r="I252" s="149" t="s">
        <v>1005</v>
      </c>
      <c r="J252" s="149" t="s">
        <v>1006</v>
      </c>
    </row>
    <row r="253" ht="52.5" customHeight="1" outlineLevel="1" spans="1:10">
      <c r="A253" s="149" t="s">
        <v>547</v>
      </c>
      <c r="B253" s="149" t="s">
        <v>999</v>
      </c>
      <c r="C253" s="149" t="s">
        <v>573</v>
      </c>
      <c r="D253" s="149" t="s">
        <v>574</v>
      </c>
      <c r="E253" s="149" t="s">
        <v>1007</v>
      </c>
      <c r="F253" s="149" t="s">
        <v>576</v>
      </c>
      <c r="G253" s="148" t="s">
        <v>75</v>
      </c>
      <c r="H253" s="148" t="s">
        <v>577</v>
      </c>
      <c r="I253" s="149" t="s">
        <v>638</v>
      </c>
      <c r="J253" s="149" t="s">
        <v>1008</v>
      </c>
    </row>
    <row r="254" ht="52.5" customHeight="1" outlineLevel="1" spans="1:10">
      <c r="A254" s="149" t="s">
        <v>547</v>
      </c>
      <c r="B254" s="149" t="s">
        <v>999</v>
      </c>
      <c r="C254" s="149" t="s">
        <v>573</v>
      </c>
      <c r="D254" s="149" t="s">
        <v>585</v>
      </c>
      <c r="E254" s="149" t="s">
        <v>1009</v>
      </c>
      <c r="F254" s="149" t="s">
        <v>576</v>
      </c>
      <c r="G254" s="148" t="s">
        <v>587</v>
      </c>
      <c r="H254" s="148" t="s">
        <v>577</v>
      </c>
      <c r="I254" s="149" t="s">
        <v>588</v>
      </c>
      <c r="J254" s="149" t="s">
        <v>1010</v>
      </c>
    </row>
    <row r="255" ht="52.5" customHeight="1" outlineLevel="1" spans="1:10">
      <c r="A255" s="149" t="s">
        <v>547</v>
      </c>
      <c r="B255" s="149" t="s">
        <v>999</v>
      </c>
      <c r="C255" s="149" t="s">
        <v>573</v>
      </c>
      <c r="D255" s="149" t="s">
        <v>585</v>
      </c>
      <c r="E255" s="149" t="s">
        <v>740</v>
      </c>
      <c r="F255" s="149" t="s">
        <v>576</v>
      </c>
      <c r="G255" s="148" t="s">
        <v>587</v>
      </c>
      <c r="H255" s="148" t="s">
        <v>577</v>
      </c>
      <c r="I255" s="149" t="s">
        <v>588</v>
      </c>
      <c r="J255" s="149" t="s">
        <v>1011</v>
      </c>
    </row>
    <row r="256" ht="52.5" customHeight="1" outlineLevel="1" spans="1:10">
      <c r="A256" s="149" t="s">
        <v>547</v>
      </c>
      <c r="B256" s="149" t="s">
        <v>999</v>
      </c>
      <c r="C256" s="149" t="s">
        <v>573</v>
      </c>
      <c r="D256" s="149" t="s">
        <v>594</v>
      </c>
      <c r="E256" s="149" t="s">
        <v>1012</v>
      </c>
      <c r="F256" s="149" t="s">
        <v>576</v>
      </c>
      <c r="G256" s="148" t="s">
        <v>633</v>
      </c>
      <c r="H256" s="148" t="s">
        <v>577</v>
      </c>
      <c r="I256" s="149" t="s">
        <v>588</v>
      </c>
      <c r="J256" s="149" t="s">
        <v>1013</v>
      </c>
    </row>
    <row r="257" ht="52.5" customHeight="1" outlineLevel="1" spans="1:10">
      <c r="A257" s="149" t="s">
        <v>547</v>
      </c>
      <c r="B257" s="149" t="s">
        <v>999</v>
      </c>
      <c r="C257" s="149" t="s">
        <v>599</v>
      </c>
      <c r="D257" s="149" t="s">
        <v>600</v>
      </c>
      <c r="E257" s="149" t="s">
        <v>1014</v>
      </c>
      <c r="F257" s="149" t="s">
        <v>576</v>
      </c>
      <c r="G257" s="148" t="s">
        <v>820</v>
      </c>
      <c r="H257" s="148" t="s">
        <v>577</v>
      </c>
      <c r="I257" s="149" t="s">
        <v>588</v>
      </c>
      <c r="J257" s="149" t="s">
        <v>1015</v>
      </c>
    </row>
    <row r="258" ht="52.5" customHeight="1" outlineLevel="1" spans="1:10">
      <c r="A258" s="149" t="s">
        <v>547</v>
      </c>
      <c r="B258" s="149" t="s">
        <v>999</v>
      </c>
      <c r="C258" s="149" t="s">
        <v>599</v>
      </c>
      <c r="D258" s="149" t="s">
        <v>604</v>
      </c>
      <c r="E258" s="149" t="s">
        <v>605</v>
      </c>
      <c r="F258" s="149" t="s">
        <v>596</v>
      </c>
      <c r="G258" s="148" t="s">
        <v>74</v>
      </c>
      <c r="H258" s="148" t="s">
        <v>577</v>
      </c>
      <c r="I258" s="149" t="s">
        <v>598</v>
      </c>
      <c r="J258" s="149" t="s">
        <v>605</v>
      </c>
    </row>
    <row r="259" ht="52.5" customHeight="1" outlineLevel="1" spans="1:10">
      <c r="A259" s="149" t="s">
        <v>547</v>
      </c>
      <c r="B259" s="149" t="s">
        <v>999</v>
      </c>
      <c r="C259" s="149" t="s">
        <v>607</v>
      </c>
      <c r="D259" s="149" t="s">
        <v>608</v>
      </c>
      <c r="E259" s="149" t="s">
        <v>1016</v>
      </c>
      <c r="F259" s="149" t="s">
        <v>576</v>
      </c>
      <c r="G259" s="148" t="s">
        <v>591</v>
      </c>
      <c r="H259" s="148" t="s">
        <v>577</v>
      </c>
      <c r="I259" s="149" t="s">
        <v>588</v>
      </c>
      <c r="J259" s="149" t="s">
        <v>1017</v>
      </c>
    </row>
    <row r="260" ht="52.5" customHeight="1" outlineLevel="1" spans="1:10">
      <c r="A260" s="149" t="s">
        <v>515</v>
      </c>
      <c r="B260" s="149" t="s">
        <v>1018</v>
      </c>
      <c r="C260" s="149" t="s">
        <v>573</v>
      </c>
      <c r="D260" s="149" t="s">
        <v>574</v>
      </c>
      <c r="E260" s="149" t="s">
        <v>1019</v>
      </c>
      <c r="F260" s="149" t="s">
        <v>576</v>
      </c>
      <c r="G260" s="148" t="s">
        <v>77</v>
      </c>
      <c r="H260" s="148" t="s">
        <v>577</v>
      </c>
      <c r="I260" s="149" t="s">
        <v>638</v>
      </c>
      <c r="J260" s="149" t="s">
        <v>1020</v>
      </c>
    </row>
    <row r="261" ht="52.5" customHeight="1" outlineLevel="1" spans="1:10">
      <c r="A261" s="149" t="s">
        <v>515</v>
      </c>
      <c r="B261" s="149" t="s">
        <v>1018</v>
      </c>
      <c r="C261" s="149" t="s">
        <v>573</v>
      </c>
      <c r="D261" s="149" t="s">
        <v>574</v>
      </c>
      <c r="E261" s="149" t="s">
        <v>575</v>
      </c>
      <c r="F261" s="149" t="s">
        <v>576</v>
      </c>
      <c r="G261" s="148" t="s">
        <v>77</v>
      </c>
      <c r="H261" s="148" t="s">
        <v>577</v>
      </c>
      <c r="I261" s="149" t="s">
        <v>677</v>
      </c>
      <c r="J261" s="149" t="s">
        <v>1021</v>
      </c>
    </row>
    <row r="262" ht="52.5" customHeight="1" outlineLevel="1" spans="1:10">
      <c r="A262" s="149" t="s">
        <v>515</v>
      </c>
      <c r="B262" s="149" t="s">
        <v>1018</v>
      </c>
      <c r="C262" s="149" t="s">
        <v>573</v>
      </c>
      <c r="D262" s="149" t="s">
        <v>585</v>
      </c>
      <c r="E262" s="149" t="s">
        <v>1022</v>
      </c>
      <c r="F262" s="149" t="s">
        <v>576</v>
      </c>
      <c r="G262" s="148" t="s">
        <v>587</v>
      </c>
      <c r="H262" s="148" t="s">
        <v>577</v>
      </c>
      <c r="I262" s="149" t="s">
        <v>588</v>
      </c>
      <c r="J262" s="149" t="s">
        <v>1023</v>
      </c>
    </row>
    <row r="263" ht="52.5" customHeight="1" outlineLevel="1" spans="1:10">
      <c r="A263" s="149" t="s">
        <v>515</v>
      </c>
      <c r="B263" s="149" t="s">
        <v>1018</v>
      </c>
      <c r="C263" s="149" t="s">
        <v>573</v>
      </c>
      <c r="D263" s="149" t="s">
        <v>594</v>
      </c>
      <c r="E263" s="149" t="s">
        <v>626</v>
      </c>
      <c r="F263" s="149" t="s">
        <v>596</v>
      </c>
      <c r="G263" s="148" t="s">
        <v>756</v>
      </c>
      <c r="H263" s="148" t="s">
        <v>577</v>
      </c>
      <c r="I263" s="149" t="s">
        <v>646</v>
      </c>
      <c r="J263" s="149" t="s">
        <v>626</v>
      </c>
    </row>
    <row r="264" ht="52.5" customHeight="1" outlineLevel="1" spans="1:10">
      <c r="A264" s="149" t="s">
        <v>515</v>
      </c>
      <c r="B264" s="149" t="s">
        <v>1018</v>
      </c>
      <c r="C264" s="149" t="s">
        <v>599</v>
      </c>
      <c r="D264" s="149" t="s">
        <v>600</v>
      </c>
      <c r="E264" s="149" t="s">
        <v>1024</v>
      </c>
      <c r="F264" s="149" t="s">
        <v>596</v>
      </c>
      <c r="G264" s="148" t="s">
        <v>602</v>
      </c>
      <c r="H264" s="148" t="s">
        <v>603</v>
      </c>
      <c r="I264" s="149"/>
      <c r="J264" s="149" t="s">
        <v>1025</v>
      </c>
    </row>
    <row r="265" ht="52.5" customHeight="1" outlineLevel="1" spans="1:10">
      <c r="A265" s="149" t="s">
        <v>515</v>
      </c>
      <c r="B265" s="149" t="s">
        <v>1018</v>
      </c>
      <c r="C265" s="149" t="s">
        <v>599</v>
      </c>
      <c r="D265" s="149" t="s">
        <v>604</v>
      </c>
      <c r="E265" s="149" t="s">
        <v>605</v>
      </c>
      <c r="F265" s="149" t="s">
        <v>596</v>
      </c>
      <c r="G265" s="148" t="s">
        <v>74</v>
      </c>
      <c r="H265" s="148" t="s">
        <v>577</v>
      </c>
      <c r="I265" s="149" t="s">
        <v>598</v>
      </c>
      <c r="J265" s="149" t="s">
        <v>605</v>
      </c>
    </row>
    <row r="266" ht="52.5" customHeight="1" outlineLevel="1" spans="1:10">
      <c r="A266" s="149" t="s">
        <v>515</v>
      </c>
      <c r="B266" s="149" t="s">
        <v>1018</v>
      </c>
      <c r="C266" s="149" t="s">
        <v>607</v>
      </c>
      <c r="D266" s="149" t="s">
        <v>608</v>
      </c>
      <c r="E266" s="149" t="s">
        <v>684</v>
      </c>
      <c r="F266" s="149" t="s">
        <v>576</v>
      </c>
      <c r="G266" s="148" t="s">
        <v>591</v>
      </c>
      <c r="H266" s="148" t="s">
        <v>577</v>
      </c>
      <c r="I266" s="149" t="s">
        <v>588</v>
      </c>
      <c r="J266" s="149" t="s">
        <v>684</v>
      </c>
    </row>
    <row r="267" ht="52.5" customHeight="1" outlineLevel="1" spans="1:10">
      <c r="A267" s="149" t="s">
        <v>545</v>
      </c>
      <c r="B267" s="149" t="s">
        <v>1026</v>
      </c>
      <c r="C267" s="149" t="s">
        <v>573</v>
      </c>
      <c r="D267" s="149" t="s">
        <v>574</v>
      </c>
      <c r="E267" s="149" t="s">
        <v>734</v>
      </c>
      <c r="F267" s="149" t="s">
        <v>576</v>
      </c>
      <c r="G267" s="148" t="s">
        <v>75</v>
      </c>
      <c r="H267" s="148" t="s">
        <v>577</v>
      </c>
      <c r="I267" s="149" t="s">
        <v>638</v>
      </c>
      <c r="J267" s="149" t="s">
        <v>1027</v>
      </c>
    </row>
    <row r="268" ht="52.5" customHeight="1" outlineLevel="1" spans="1:10">
      <c r="A268" s="149" t="s">
        <v>545</v>
      </c>
      <c r="B268" s="149" t="s">
        <v>1026</v>
      </c>
      <c r="C268" s="149" t="s">
        <v>573</v>
      </c>
      <c r="D268" s="149" t="s">
        <v>574</v>
      </c>
      <c r="E268" s="149" t="s">
        <v>1028</v>
      </c>
      <c r="F268" s="149" t="s">
        <v>576</v>
      </c>
      <c r="G268" s="148" t="s">
        <v>614</v>
      </c>
      <c r="H268" s="148" t="s">
        <v>577</v>
      </c>
      <c r="I268" s="149" t="s">
        <v>1029</v>
      </c>
      <c r="J268" s="149" t="s">
        <v>1030</v>
      </c>
    </row>
    <row r="269" ht="52.5" customHeight="1" outlineLevel="1" spans="1:10">
      <c r="A269" s="149" t="s">
        <v>545</v>
      </c>
      <c r="B269" s="149" t="s">
        <v>1026</v>
      </c>
      <c r="C269" s="149" t="s">
        <v>573</v>
      </c>
      <c r="D269" s="149" t="s">
        <v>574</v>
      </c>
      <c r="E269" s="149" t="s">
        <v>1031</v>
      </c>
      <c r="F269" s="149" t="s">
        <v>576</v>
      </c>
      <c r="G269" s="148" t="s">
        <v>85</v>
      </c>
      <c r="H269" s="148" t="s">
        <v>577</v>
      </c>
      <c r="I269" s="149" t="s">
        <v>581</v>
      </c>
      <c r="J269" s="149" t="s">
        <v>1032</v>
      </c>
    </row>
    <row r="270" ht="52.5" customHeight="1" outlineLevel="1" spans="1:10">
      <c r="A270" s="149" t="s">
        <v>545</v>
      </c>
      <c r="B270" s="149" t="s">
        <v>1026</v>
      </c>
      <c r="C270" s="149" t="s">
        <v>573</v>
      </c>
      <c r="D270" s="149" t="s">
        <v>585</v>
      </c>
      <c r="E270" s="149" t="s">
        <v>1033</v>
      </c>
      <c r="F270" s="149" t="s">
        <v>576</v>
      </c>
      <c r="G270" s="148" t="s">
        <v>587</v>
      </c>
      <c r="H270" s="148" t="s">
        <v>577</v>
      </c>
      <c r="I270" s="149" t="s">
        <v>588</v>
      </c>
      <c r="J270" s="149" t="s">
        <v>1034</v>
      </c>
    </row>
    <row r="271" ht="52.5" customHeight="1" outlineLevel="1" spans="1:10">
      <c r="A271" s="149" t="s">
        <v>545</v>
      </c>
      <c r="B271" s="149" t="s">
        <v>1026</v>
      </c>
      <c r="C271" s="149" t="s">
        <v>573</v>
      </c>
      <c r="D271" s="149" t="s">
        <v>585</v>
      </c>
      <c r="E271" s="149" t="s">
        <v>1035</v>
      </c>
      <c r="F271" s="149" t="s">
        <v>576</v>
      </c>
      <c r="G271" s="148" t="s">
        <v>591</v>
      </c>
      <c r="H271" s="148" t="s">
        <v>577</v>
      </c>
      <c r="I271" s="149" t="s">
        <v>588</v>
      </c>
      <c r="J271" s="149" t="s">
        <v>1036</v>
      </c>
    </row>
    <row r="272" ht="52.5" customHeight="1" outlineLevel="1" spans="1:10">
      <c r="A272" s="149" t="s">
        <v>545</v>
      </c>
      <c r="B272" s="149" t="s">
        <v>1026</v>
      </c>
      <c r="C272" s="149" t="s">
        <v>573</v>
      </c>
      <c r="D272" s="149" t="s">
        <v>585</v>
      </c>
      <c r="E272" s="149" t="s">
        <v>1037</v>
      </c>
      <c r="F272" s="149" t="s">
        <v>576</v>
      </c>
      <c r="G272" s="148" t="s">
        <v>633</v>
      </c>
      <c r="H272" s="148" t="s">
        <v>577</v>
      </c>
      <c r="I272" s="149" t="s">
        <v>588</v>
      </c>
      <c r="J272" s="149" t="s">
        <v>1038</v>
      </c>
    </row>
    <row r="273" ht="52.5" customHeight="1" outlineLevel="1" spans="1:10">
      <c r="A273" s="149" t="s">
        <v>545</v>
      </c>
      <c r="B273" s="149" t="s">
        <v>1026</v>
      </c>
      <c r="C273" s="149" t="s">
        <v>573</v>
      </c>
      <c r="D273" s="149" t="s">
        <v>594</v>
      </c>
      <c r="E273" s="149" t="s">
        <v>626</v>
      </c>
      <c r="F273" s="149" t="s">
        <v>596</v>
      </c>
      <c r="G273" s="148" t="s">
        <v>756</v>
      </c>
      <c r="H273" s="148" t="s">
        <v>577</v>
      </c>
      <c r="I273" s="149" t="s">
        <v>598</v>
      </c>
      <c r="J273" s="149" t="s">
        <v>626</v>
      </c>
    </row>
    <row r="274" ht="52.5" customHeight="1" outlineLevel="1" spans="1:10">
      <c r="A274" s="149" t="s">
        <v>545</v>
      </c>
      <c r="B274" s="149" t="s">
        <v>1026</v>
      </c>
      <c r="C274" s="149" t="s">
        <v>599</v>
      </c>
      <c r="D274" s="149" t="s">
        <v>600</v>
      </c>
      <c r="E274" s="149" t="s">
        <v>1039</v>
      </c>
      <c r="F274" s="149" t="s">
        <v>596</v>
      </c>
      <c r="G274" s="148" t="s">
        <v>1040</v>
      </c>
      <c r="H274" s="148" t="s">
        <v>603</v>
      </c>
      <c r="I274" s="149"/>
      <c r="J274" s="149" t="s">
        <v>1039</v>
      </c>
    </row>
    <row r="275" ht="52.5" customHeight="1" outlineLevel="1" spans="1:10">
      <c r="A275" s="149" t="s">
        <v>545</v>
      </c>
      <c r="B275" s="149" t="s">
        <v>1026</v>
      </c>
      <c r="C275" s="149" t="s">
        <v>599</v>
      </c>
      <c r="D275" s="149" t="s">
        <v>604</v>
      </c>
      <c r="E275" s="149" t="s">
        <v>605</v>
      </c>
      <c r="F275" s="149" t="s">
        <v>596</v>
      </c>
      <c r="G275" s="148" t="s">
        <v>74</v>
      </c>
      <c r="H275" s="148" t="s">
        <v>577</v>
      </c>
      <c r="I275" s="149" t="s">
        <v>598</v>
      </c>
      <c r="J275" s="149" t="s">
        <v>605</v>
      </c>
    </row>
    <row r="276" ht="52.5" customHeight="1" outlineLevel="1" spans="1:10">
      <c r="A276" s="149" t="s">
        <v>545</v>
      </c>
      <c r="B276" s="149" t="s">
        <v>1026</v>
      </c>
      <c r="C276" s="149" t="s">
        <v>607</v>
      </c>
      <c r="D276" s="149" t="s">
        <v>608</v>
      </c>
      <c r="E276" s="149" t="s">
        <v>684</v>
      </c>
      <c r="F276" s="149" t="s">
        <v>576</v>
      </c>
      <c r="G276" s="148" t="s">
        <v>625</v>
      </c>
      <c r="H276" s="148" t="s">
        <v>577</v>
      </c>
      <c r="I276" s="149" t="s">
        <v>588</v>
      </c>
      <c r="J276" s="149" t="s">
        <v>873</v>
      </c>
    </row>
    <row r="277" ht="52.5" customHeight="1" outlineLevel="1" spans="1:10">
      <c r="A277" s="149" t="s">
        <v>555</v>
      </c>
      <c r="B277" s="149" t="s">
        <v>1041</v>
      </c>
      <c r="C277" s="149" t="s">
        <v>573</v>
      </c>
      <c r="D277" s="149" t="s">
        <v>574</v>
      </c>
      <c r="E277" s="149" t="s">
        <v>734</v>
      </c>
      <c r="F277" s="149" t="s">
        <v>576</v>
      </c>
      <c r="G277" s="148" t="s">
        <v>78</v>
      </c>
      <c r="H277" s="148" t="s">
        <v>577</v>
      </c>
      <c r="I277" s="149" t="s">
        <v>581</v>
      </c>
      <c r="J277" s="149" t="s">
        <v>734</v>
      </c>
    </row>
    <row r="278" ht="52.5" customHeight="1" outlineLevel="1" spans="1:10">
      <c r="A278" s="149" t="s">
        <v>555</v>
      </c>
      <c r="B278" s="149" t="s">
        <v>1041</v>
      </c>
      <c r="C278" s="149" t="s">
        <v>573</v>
      </c>
      <c r="D278" s="149" t="s">
        <v>574</v>
      </c>
      <c r="E278" s="149" t="s">
        <v>575</v>
      </c>
      <c r="F278" s="149" t="s">
        <v>576</v>
      </c>
      <c r="G278" s="148" t="s">
        <v>81</v>
      </c>
      <c r="H278" s="148" t="s">
        <v>577</v>
      </c>
      <c r="I278" s="149" t="s">
        <v>677</v>
      </c>
      <c r="J278" s="149" t="s">
        <v>575</v>
      </c>
    </row>
    <row r="279" ht="52.5" customHeight="1" outlineLevel="1" spans="1:10">
      <c r="A279" s="149" t="s">
        <v>555</v>
      </c>
      <c r="B279" s="149" t="s">
        <v>1041</v>
      </c>
      <c r="C279" s="149" t="s">
        <v>573</v>
      </c>
      <c r="D279" s="149" t="s">
        <v>574</v>
      </c>
      <c r="E279" s="149" t="s">
        <v>1042</v>
      </c>
      <c r="F279" s="149" t="s">
        <v>576</v>
      </c>
      <c r="G279" s="148" t="s">
        <v>83</v>
      </c>
      <c r="H279" s="148" t="s">
        <v>577</v>
      </c>
      <c r="I279" s="149" t="s">
        <v>654</v>
      </c>
      <c r="J279" s="149" t="s">
        <v>1042</v>
      </c>
    </row>
    <row r="280" ht="52.5" customHeight="1" outlineLevel="1" spans="1:10">
      <c r="A280" s="149" t="s">
        <v>555</v>
      </c>
      <c r="B280" s="149" t="s">
        <v>1041</v>
      </c>
      <c r="C280" s="149" t="s">
        <v>573</v>
      </c>
      <c r="D280" s="149" t="s">
        <v>585</v>
      </c>
      <c r="E280" s="149" t="s">
        <v>1043</v>
      </c>
      <c r="F280" s="149" t="s">
        <v>576</v>
      </c>
      <c r="G280" s="148" t="s">
        <v>587</v>
      </c>
      <c r="H280" s="148" t="s">
        <v>577</v>
      </c>
      <c r="I280" s="149" t="s">
        <v>588</v>
      </c>
      <c r="J280" s="149" t="s">
        <v>1043</v>
      </c>
    </row>
    <row r="281" ht="52.5" customHeight="1" outlineLevel="1" spans="1:10">
      <c r="A281" s="149" t="s">
        <v>555</v>
      </c>
      <c r="B281" s="149" t="s">
        <v>1041</v>
      </c>
      <c r="C281" s="149" t="s">
        <v>573</v>
      </c>
      <c r="D281" s="149" t="s">
        <v>594</v>
      </c>
      <c r="E281" s="149" t="s">
        <v>1044</v>
      </c>
      <c r="F281" s="149" t="s">
        <v>576</v>
      </c>
      <c r="G281" s="148" t="s">
        <v>633</v>
      </c>
      <c r="H281" s="148" t="s">
        <v>577</v>
      </c>
      <c r="I281" s="149" t="s">
        <v>588</v>
      </c>
      <c r="J281" s="149" t="s">
        <v>1044</v>
      </c>
    </row>
    <row r="282" ht="52.5" customHeight="1" outlineLevel="1" spans="1:10">
      <c r="A282" s="149" t="s">
        <v>555</v>
      </c>
      <c r="B282" s="149" t="s">
        <v>1041</v>
      </c>
      <c r="C282" s="149" t="s">
        <v>599</v>
      </c>
      <c r="D282" s="149" t="s">
        <v>627</v>
      </c>
      <c r="E282" s="149" t="s">
        <v>1045</v>
      </c>
      <c r="F282" s="149" t="s">
        <v>576</v>
      </c>
      <c r="G282" s="148" t="s">
        <v>1046</v>
      </c>
      <c r="H282" s="148" t="s">
        <v>577</v>
      </c>
      <c r="I282" s="149" t="s">
        <v>701</v>
      </c>
      <c r="J282" s="149" t="s">
        <v>1045</v>
      </c>
    </row>
    <row r="283" ht="52.5" customHeight="1" outlineLevel="1" spans="1:10">
      <c r="A283" s="149" t="s">
        <v>555</v>
      </c>
      <c r="B283" s="149" t="s">
        <v>1041</v>
      </c>
      <c r="C283" s="149" t="s">
        <v>599</v>
      </c>
      <c r="D283" s="149" t="s">
        <v>600</v>
      </c>
      <c r="E283" s="149" t="s">
        <v>1047</v>
      </c>
      <c r="F283" s="149" t="s">
        <v>576</v>
      </c>
      <c r="G283" s="148" t="s">
        <v>664</v>
      </c>
      <c r="H283" s="148" t="s">
        <v>577</v>
      </c>
      <c r="I283" s="149" t="s">
        <v>588</v>
      </c>
      <c r="J283" s="149" t="s">
        <v>1047</v>
      </c>
    </row>
    <row r="284" ht="52.5" customHeight="1" outlineLevel="1" spans="1:10">
      <c r="A284" s="149" t="s">
        <v>555</v>
      </c>
      <c r="B284" s="149" t="s">
        <v>1041</v>
      </c>
      <c r="C284" s="149" t="s">
        <v>599</v>
      </c>
      <c r="D284" s="149" t="s">
        <v>852</v>
      </c>
      <c r="E284" s="149" t="s">
        <v>1048</v>
      </c>
      <c r="F284" s="149" t="s">
        <v>596</v>
      </c>
      <c r="G284" s="148" t="s">
        <v>1049</v>
      </c>
      <c r="H284" s="148" t="s">
        <v>603</v>
      </c>
      <c r="I284" s="149" t="s">
        <v>584</v>
      </c>
      <c r="J284" s="149" t="s">
        <v>1048</v>
      </c>
    </row>
    <row r="285" ht="52.5" customHeight="1" outlineLevel="1" spans="1:10">
      <c r="A285" s="149" t="s">
        <v>555</v>
      </c>
      <c r="B285" s="149" t="s">
        <v>1041</v>
      </c>
      <c r="C285" s="149" t="s">
        <v>599</v>
      </c>
      <c r="D285" s="149" t="s">
        <v>604</v>
      </c>
      <c r="E285" s="149" t="s">
        <v>1050</v>
      </c>
      <c r="F285" s="149" t="s">
        <v>576</v>
      </c>
      <c r="G285" s="148" t="s">
        <v>610</v>
      </c>
      <c r="H285" s="148" t="s">
        <v>577</v>
      </c>
      <c r="I285" s="149" t="s">
        <v>588</v>
      </c>
      <c r="J285" s="149" t="s">
        <v>1050</v>
      </c>
    </row>
    <row r="286" ht="52.5" customHeight="1" outlineLevel="1" spans="1:10">
      <c r="A286" s="149" t="s">
        <v>555</v>
      </c>
      <c r="B286" s="149" t="s">
        <v>1041</v>
      </c>
      <c r="C286" s="149" t="s">
        <v>607</v>
      </c>
      <c r="D286" s="149" t="s">
        <v>608</v>
      </c>
      <c r="E286" s="149" t="s">
        <v>1051</v>
      </c>
      <c r="F286" s="149" t="s">
        <v>576</v>
      </c>
      <c r="G286" s="148" t="s">
        <v>625</v>
      </c>
      <c r="H286" s="148" t="s">
        <v>577</v>
      </c>
      <c r="I286" s="149" t="s">
        <v>588</v>
      </c>
      <c r="J286" s="149" t="s">
        <v>1051</v>
      </c>
    </row>
  </sheetData>
  <mergeCells count="62">
    <mergeCell ref="A2:J2"/>
    <mergeCell ref="A3:E3"/>
    <mergeCell ref="A7:A16"/>
    <mergeCell ref="A17:A26"/>
    <mergeCell ref="A27:A34"/>
    <mergeCell ref="A35:A43"/>
    <mergeCell ref="A44:A51"/>
    <mergeCell ref="A52:A61"/>
    <mergeCell ref="A62:A71"/>
    <mergeCell ref="A72:A80"/>
    <mergeCell ref="A81:A88"/>
    <mergeCell ref="A89:A97"/>
    <mergeCell ref="A98:A105"/>
    <mergeCell ref="A106:A116"/>
    <mergeCell ref="A117:A124"/>
    <mergeCell ref="A125:A132"/>
    <mergeCell ref="A133:A147"/>
    <mergeCell ref="A148:A157"/>
    <mergeCell ref="A158:A164"/>
    <mergeCell ref="A165:A172"/>
    <mergeCell ref="A173:A184"/>
    <mergeCell ref="A185:A193"/>
    <mergeCell ref="A194:A200"/>
    <mergeCell ref="A201:A211"/>
    <mergeCell ref="A212:A223"/>
    <mergeCell ref="A224:A233"/>
    <mergeCell ref="A234:A241"/>
    <mergeCell ref="A242:A249"/>
    <mergeCell ref="A250:A259"/>
    <mergeCell ref="A260:A266"/>
    <mergeCell ref="A267:A276"/>
    <mergeCell ref="A277:A286"/>
    <mergeCell ref="B7:B16"/>
    <mergeCell ref="B17:B26"/>
    <mergeCell ref="B27:B34"/>
    <mergeCell ref="B35:B43"/>
    <mergeCell ref="B44:B51"/>
    <mergeCell ref="B52:B61"/>
    <mergeCell ref="B62:B71"/>
    <mergeCell ref="B72:B80"/>
    <mergeCell ref="B81:B88"/>
    <mergeCell ref="B89:B97"/>
    <mergeCell ref="B98:B105"/>
    <mergeCell ref="B106:B116"/>
    <mergeCell ref="B117:B124"/>
    <mergeCell ref="B125:B132"/>
    <mergeCell ref="B133:B147"/>
    <mergeCell ref="B148:B157"/>
    <mergeCell ref="B158:B164"/>
    <mergeCell ref="B165:B172"/>
    <mergeCell ref="B173:B184"/>
    <mergeCell ref="B185:B193"/>
    <mergeCell ref="B194:B200"/>
    <mergeCell ref="B201:B211"/>
    <mergeCell ref="B212:B223"/>
    <mergeCell ref="B224:B233"/>
    <mergeCell ref="B234:B241"/>
    <mergeCell ref="B242:B249"/>
    <mergeCell ref="B250:B259"/>
    <mergeCell ref="B260:B266"/>
    <mergeCell ref="B267:B276"/>
    <mergeCell ref="B277:B286"/>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财务收支预算总表01-1</vt:lpstr>
      <vt:lpstr>部门收入预算表01-2</vt:lpstr>
      <vt:lpstr>部门支出预算表01-3</vt:lpstr>
      <vt:lpstr>财政拨款收支预算总表02-1</vt:lpstr>
      <vt:lpstr>一般公共预算支出预算表02-2</vt:lpstr>
      <vt:lpstr>一般公共预算“三公”经费支出预算表03</vt:lpstr>
      <vt:lpstr>基本支出预算表04</vt:lpstr>
      <vt:lpstr>项目支出预算表05-1</vt:lpstr>
      <vt:lpstr>部门项目支出绩效目标表05-2</vt:lpstr>
      <vt:lpstr>政府性基金预算支出预算表06（梁河）</vt:lpstr>
      <vt:lpstr>部门政府采购预算表07</vt:lpstr>
      <vt:lpstr>政府购买服务预算表08</vt:lpstr>
      <vt:lpstr>县对下转移支付预算表09-1（梁河）</vt:lpstr>
      <vt:lpstr>县对下转移支付绩效目标表09-2（梁河）</vt:lpstr>
      <vt:lpstr>新增资产配置表10（梁河）</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小漫</cp:lastModifiedBy>
  <dcterms:created xsi:type="dcterms:W3CDTF">2025-02-25T01:32:00Z</dcterms:created>
  <dcterms:modified xsi:type="dcterms:W3CDTF">2025-09-28T12:04:31Z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046826600B0F489699BEA47152FE6425_13</vt:lpwstr>
  </property>
  <property fmtid="{D5CDD505-2E9C-101B-9397-08002B2CF9AE}" pid="3" name="KSOProductBuildVer">
    <vt:lpwstr>2052-10.8.0.6018</vt:lpwstr>
  </property>
</Properties>
</file>