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concurrentCalc="0"/>
</workbook>
</file>

<file path=xl/sharedStrings.xml><?xml version="1.0" encoding="utf-8"?>
<sst xmlns="http://schemas.openxmlformats.org/spreadsheetml/2006/main" count="1110">
  <si>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</si>
  <si>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</si>
  <si>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</si>
  <si>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</si>
  <si>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</si>
  <si>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</si>
  <si>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</si>
  <si>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</si>
  <si>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</si>
  <si>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</si>
  <si>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</si>
  <si>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</si>
  <si>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</si>
  <si>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</si>
  <si>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</si>
  <si>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</si>
  <si>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</si>
  <si>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</si>
  <si>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</si>
  <si>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</si>
  <si>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</si>
  <si>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</si>
  <si>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</si>
  <si>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</si>
  <si>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</si>
  <si>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</si>
  <si>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</si>
  <si>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</si>
  <si>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</si>
  <si>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</si>
  <si>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</si>
  <si>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</si>
  <si>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</si>
  <si>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</si>
  <si>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</si>
  <si>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</si>
  <si>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</si>
  <si>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</si>
  <si>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</si>
  <si>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</si>
  <si>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</si>
  <si>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</si>
  <si>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</si>
  <si>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</si>
  <si>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</si>
  <si>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574001</t>
  </si>
  <si>
    <t>梁河县平山乡人民政府</t>
  </si>
  <si>
    <t>574009</t>
  </si>
  <si>
    <t>平山乡综合保障和技术服务中心</t>
  </si>
  <si>
    <t>574010</t>
  </si>
  <si>
    <t>平山乡社会事务办公室</t>
  </si>
  <si>
    <t>574002</t>
  </si>
  <si>
    <t>平山乡经济发展办公室</t>
  </si>
  <si>
    <t>574004</t>
  </si>
  <si>
    <t>平山乡平安法治办公室</t>
  </si>
  <si>
    <t>574006</t>
  </si>
  <si>
    <t>平山乡党群服务中心</t>
  </si>
  <si>
    <t>574014</t>
  </si>
  <si>
    <t>平山乡综合行政执法队</t>
  </si>
  <si>
    <t>574003</t>
  </si>
  <si>
    <t>平山乡基层党建办公室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</si>
  <si>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</si>
  <si>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</si>
  <si>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</si>
  <si>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</si>
  <si>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</si>
  <si>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</si>
  <si>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</si>
  <si>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</si>
  <si>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</si>
  <si>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</si>
  <si>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</si>
  <si>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</si>
  <si>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</si>
  <si>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</si>
  <si>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</si>
  <si>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</si>
  <si>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</si>
  <si>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</si>
  <si>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</si>
  <si>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</si>
  <si>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</si>
  <si>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</si>
  <si>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</si>
  <si>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</si>
  <si>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</si>
  <si>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</si>
  <si>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</si>
  <si>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</si>
  <si>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</si>
  <si>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</si>
  <si>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</si>
  <si>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</si>
  <si>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</si>
  <si>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</si>
  <si>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</si>
  <si>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</si>
  <si>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</si>
  <si>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20102</t>
  </si>
  <si>
    <t>政协事务</t>
  </si>
  <si>
    <t>2010205</t>
  </si>
  <si>
    <t>委员视察</t>
  </si>
  <si>
    <t>20103</t>
  </si>
  <si>
    <t>政府办公厅（室）及相关机构事务</t>
  </si>
  <si>
    <t>2010301</t>
  </si>
  <si>
    <t>2010302</t>
  </si>
  <si>
    <t>一般行政管理事务</t>
  </si>
  <si>
    <t>2010350</t>
  </si>
  <si>
    <t>事业运行</t>
  </si>
  <si>
    <t>20106</t>
  </si>
  <si>
    <t>财政事务</t>
  </si>
  <si>
    <t>2010602</t>
  </si>
  <si>
    <t>20123</t>
  </si>
  <si>
    <t>民族事务</t>
  </si>
  <si>
    <t>2012302</t>
  </si>
  <si>
    <t>20129</t>
  </si>
  <si>
    <t>群众团体事务</t>
  </si>
  <si>
    <t>2012902</t>
  </si>
  <si>
    <t>2012999</t>
  </si>
  <si>
    <t>其他群众团体事务支出</t>
  </si>
  <si>
    <t>20132</t>
  </si>
  <si>
    <t>组织事务</t>
  </si>
  <si>
    <t>2013202</t>
  </si>
  <si>
    <t>2013299</t>
  </si>
  <si>
    <t>其他组织事务支出</t>
  </si>
  <si>
    <t>20133</t>
  </si>
  <si>
    <t>宣传事务</t>
  </si>
  <si>
    <t>2013302</t>
  </si>
  <si>
    <t>20199</t>
  </si>
  <si>
    <t>其他一般公共服务支出</t>
  </si>
  <si>
    <t>2019999</t>
  </si>
  <si>
    <t>204</t>
  </si>
  <si>
    <t>公共安全支出</t>
  </si>
  <si>
    <t>20406</t>
  </si>
  <si>
    <t>司法</t>
  </si>
  <si>
    <t>2040602</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</si>
  <si>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</si>
  <si>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</si>
  <si>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</si>
  <si>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</si>
  <si>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</si>
  <si>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</si>
  <si>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</si>
  <si>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</si>
  <si>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</si>
  <si>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</si>
  <si>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</si>
  <si>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</si>
  <si>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</si>
  <si>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</si>
  <si>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</si>
  <si>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</si>
  <si>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</si>
  <si>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</si>
  <si>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2080899</t>
  </si>
  <si>
    <t>其他优抚支出</t>
  </si>
  <si>
    <t>20809</t>
  </si>
  <si>
    <t>退役安置</t>
  </si>
  <si>
    <t>2080999</t>
  </si>
  <si>
    <t>其他退役安置支出</t>
  </si>
  <si>
    <t>20825</t>
  </si>
  <si>
    <t>其他生活救助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</si>
  <si>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</si>
  <si>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</si>
  <si>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</si>
  <si>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</si>
  <si>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</si>
  <si>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</si>
  <si>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</si>
  <si>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</si>
  <si>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</si>
  <si>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</si>
  <si>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</si>
  <si>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</si>
  <si>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</si>
  <si>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</si>
  <si>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</si>
  <si>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</si>
  <si>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</si>
  <si>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</si>
  <si>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</si>
  <si>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</si>
  <si>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</si>
  <si>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</si>
  <si>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</si>
  <si>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</si>
  <si>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</si>
  <si>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21205</t>
  </si>
  <si>
    <t>城乡社区环境卫生</t>
  </si>
  <si>
    <t>2120501</t>
  </si>
  <si>
    <t>213</t>
  </si>
  <si>
    <t>农林水支出</t>
  </si>
  <si>
    <t>21301</t>
  </si>
  <si>
    <t>农业农村</t>
  </si>
  <si>
    <t>2130199</t>
  </si>
  <si>
    <t>其他农业农村支出</t>
  </si>
  <si>
    <t>21302</t>
  </si>
  <si>
    <t>林业和草原</t>
  </si>
  <si>
    <t>2130299</t>
  </si>
  <si>
    <t>其他林业和草原支出</t>
  </si>
  <si>
    <t>21305</t>
  </si>
  <si>
    <t>巩固脱贫攻坚成果衔接乡村振兴</t>
  </si>
  <si>
    <t>2130505</t>
  </si>
  <si>
    <t>生产发展</t>
  </si>
  <si>
    <t>2130599</t>
  </si>
  <si>
    <t>其他巩固脱贫攻坚成果衔接乡村振兴支出</t>
  </si>
  <si>
    <t>21307</t>
  </si>
  <si>
    <t>农村综合改革</t>
  </si>
  <si>
    <t>2130701</t>
  </si>
  <si>
    <t>对村级公益事业建设的补助</t>
  </si>
  <si>
    <t>2130705</t>
  </si>
  <si>
    <t>对村民委员会和村党支部的补助</t>
  </si>
  <si>
    <t>21399</t>
  </si>
  <si>
    <t>其他农林水支出</t>
  </si>
  <si>
    <t>2139999</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</si>
  <si>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</si>
  <si>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</si>
  <si>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</si>
  <si>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</si>
  <si>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</si>
  <si>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</si>
  <si>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</si>
  <si>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</si>
  <si>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</si>
  <si>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</si>
  <si>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</si>
  <si>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</si>
  <si>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</si>
  <si>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</si>
  <si>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</si>
  <si>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</si>
  <si>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</si>
  <si>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</si>
  <si>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</si>
  <si>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</si>
  <si>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</si>
  <si>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</si>
  <si>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</si>
  <si>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</si>
  <si>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</si>
  <si>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</si>
  <si>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</si>
  <si>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</si>
  <si>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</si>
  <si>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</si>
  <si>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</si>
  <si>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</si>
  <si>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</si>
  <si>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</si>
  <si>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</si>
  <si>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</si>
  <si>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</si>
  <si>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</si>
  <si>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</si>
  <si>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</si>
  <si>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</si>
  <si>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</si>
  <si>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</si>
  <si>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</si>
  <si>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</si>
  <si>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</si>
  <si>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</si>
  <si>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</si>
  <si>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</si>
  <si>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</si>
  <si>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</si>
  <si>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</si>
  <si>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</si>
  <si>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</si>
  <si>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</si>
  <si>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</si>
  <si>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</si>
  <si>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</si>
  <si>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</si>
  <si>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</si>
  <si>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</si>
  <si>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</si>
  <si>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</si>
  <si>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</si>
  <si>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</si>
  <si>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</si>
  <si>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</si>
  <si>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</si>
  <si>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</si>
  <si>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</si>
  <si>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</si>
  <si>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</si>
  <si>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</si>
  <si>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</si>
  <si>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</si>
  <si>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</si>
  <si>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</si>
  <si>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</si>
  <si>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</si>
  <si>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</si>
  <si>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</si>
  <si>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</si>
  <si>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</si>
  <si>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</si>
  <si>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</si>
  <si>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</si>
  <si>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</si>
  <si>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533122210000000011563</t>
  </si>
  <si>
    <t>行政人员支出工资</t>
  </si>
  <si>
    <t>30101</t>
  </si>
  <si>
    <t>基本工资</t>
  </si>
  <si>
    <t>30102</t>
  </si>
  <si>
    <t>津贴补贴</t>
  </si>
  <si>
    <t>30103</t>
  </si>
  <si>
    <t>奖金</t>
  </si>
  <si>
    <t>533122231100001449548</t>
  </si>
  <si>
    <t>行政绩效奖励</t>
  </si>
  <si>
    <t>533122251100003770167</t>
  </si>
  <si>
    <t>机关事业单位基本养老保险缴费</t>
  </si>
  <si>
    <t>30108</t>
  </si>
  <si>
    <t>533122221100000326355</t>
  </si>
  <si>
    <t>职工基本医疗保险缴费</t>
  </si>
  <si>
    <t>30110</t>
  </si>
  <si>
    <t>533122241100002283952</t>
  </si>
  <si>
    <t>大病保险费</t>
  </si>
  <si>
    <t>30112</t>
  </si>
  <si>
    <t>其他社会保障缴费</t>
  </si>
  <si>
    <t>533122251100003770166</t>
  </si>
  <si>
    <t>工伤保险</t>
  </si>
  <si>
    <t>533122221100000326365</t>
  </si>
  <si>
    <t>生育保险</t>
  </si>
  <si>
    <t>533122210000000011568</t>
  </si>
  <si>
    <t>失业保险</t>
  </si>
  <si>
    <t>533122210000000011571</t>
  </si>
  <si>
    <t>30113</t>
  </si>
  <si>
    <t>533122210000000014668</t>
  </si>
  <si>
    <t>党报党刊</t>
  </si>
  <si>
    <t>30201</t>
  </si>
  <si>
    <t>办公费</t>
  </si>
  <si>
    <t>533122210000000012395</t>
  </si>
  <si>
    <t>关工委工作经费</t>
  </si>
  <si>
    <t>30299</t>
  </si>
  <si>
    <t>其他商品和服务支出</t>
  </si>
  <si>
    <t>30229</t>
  </si>
  <si>
    <t>福利费</t>
  </si>
  <si>
    <t>30226</t>
  </si>
  <si>
    <t>劳务费</t>
  </si>
  <si>
    <t>533122210000000012391</t>
  </si>
  <si>
    <t>村（居）民小组党支部工作经费</t>
  </si>
  <si>
    <t>30215</t>
  </si>
  <si>
    <t>会议费</t>
  </si>
  <si>
    <t>533122210000000011591</t>
  </si>
  <si>
    <t>一般公用经费</t>
  </si>
  <si>
    <t>30239</t>
  </si>
  <si>
    <t>其他交通费用</t>
  </si>
  <si>
    <t>30213</t>
  </si>
  <si>
    <t>维修（护）费</t>
  </si>
  <si>
    <t>30211</t>
  </si>
  <si>
    <t>差旅费</t>
  </si>
  <si>
    <t>533122210000000011590</t>
  </si>
  <si>
    <t>退休公用经费</t>
  </si>
  <si>
    <t>533122210000000011588</t>
  </si>
  <si>
    <t>工会经费</t>
  </si>
  <si>
    <t>30228</t>
  </si>
  <si>
    <t>533122210000000011587</t>
  </si>
  <si>
    <t>公务交通补贴</t>
  </si>
  <si>
    <t>533122210000000011582</t>
  </si>
  <si>
    <t>大学生公益性岗位工资及社会保险缴费县级配套</t>
  </si>
  <si>
    <t>30305</t>
  </si>
  <si>
    <t>生活补助</t>
  </si>
  <si>
    <t>533122251100003770168</t>
  </si>
  <si>
    <t>辞聘村干部补贴（小乡干部）</t>
  </si>
  <si>
    <t>533122210000000012386</t>
  </si>
  <si>
    <t>村（居）民村组妇女小组长的待遇</t>
  </si>
  <si>
    <t>533122210000000012387</t>
  </si>
  <si>
    <t>村（社区）干部考核绩效</t>
  </si>
  <si>
    <t>30309</t>
  </si>
  <si>
    <t>奖励金</t>
  </si>
  <si>
    <t>533122210000000012398</t>
  </si>
  <si>
    <t>青年人才党员培训费</t>
  </si>
  <si>
    <t>30216</t>
  </si>
  <si>
    <t>培训费</t>
  </si>
  <si>
    <t>533122210000000012399</t>
  </si>
  <si>
    <t>青年人才党支部工作经费</t>
  </si>
  <si>
    <t>533122210000000012400</t>
  </si>
  <si>
    <t>乡镇老年大学办学经费</t>
  </si>
  <si>
    <t>533122210000000012393</t>
  </si>
  <si>
    <t>村级党组织工作经费</t>
  </si>
  <si>
    <t>30206</t>
  </si>
  <si>
    <t>电费</t>
  </si>
  <si>
    <t>30205</t>
  </si>
  <si>
    <t>水费</t>
  </si>
  <si>
    <t>31002</t>
  </si>
  <si>
    <t>办公设备购置</t>
  </si>
  <si>
    <t>533122221100000326368</t>
  </si>
  <si>
    <t>村（社区）党组织考核绩效</t>
  </si>
  <si>
    <t>533122221100000326357</t>
  </si>
  <si>
    <t>老党员补助经费</t>
  </si>
  <si>
    <t>533122221100000326372</t>
  </si>
  <si>
    <t>机关事业单位职工遗属生活补助</t>
  </si>
  <si>
    <t>533122221100000326366</t>
  </si>
  <si>
    <t>村（居）民小组长补贴</t>
  </si>
  <si>
    <t>533122251100003770169</t>
  </si>
  <si>
    <t>村（社区）干部参加养老保险定额补助</t>
  </si>
  <si>
    <t>30399</t>
  </si>
  <si>
    <t>其他对个人和家庭的补助</t>
  </si>
  <si>
    <t>533122210000000011572</t>
  </si>
  <si>
    <t>村（居）民小组党支部书记</t>
  </si>
  <si>
    <t>533122251100003770171</t>
  </si>
  <si>
    <t>村干部补助</t>
  </si>
  <si>
    <t>533122210000000011583</t>
  </si>
  <si>
    <t>计划生育信息员</t>
  </si>
  <si>
    <t>533122210000000012389</t>
  </si>
  <si>
    <t>原村公所（办事处）干部</t>
  </si>
  <si>
    <t>533122210000000012966</t>
  </si>
  <si>
    <t>事业人员支出工资</t>
  </si>
  <si>
    <t>30107</t>
  </si>
  <si>
    <t>绩效工资</t>
  </si>
  <si>
    <t>533122231100001449521</t>
  </si>
  <si>
    <t>事业绩效奖励</t>
  </si>
  <si>
    <t>533122251100003770174</t>
  </si>
  <si>
    <t>533122210000000012973</t>
  </si>
  <si>
    <t>533122241100002283686</t>
  </si>
  <si>
    <t>533122251100003770173</t>
  </si>
  <si>
    <t>533122210000000012971</t>
  </si>
  <si>
    <t>533122210000000012975</t>
  </si>
  <si>
    <t>533122210000000012978</t>
  </si>
  <si>
    <t>30207</t>
  </si>
  <si>
    <t>邮电费</t>
  </si>
  <si>
    <t>533122210000000012977</t>
  </si>
  <si>
    <t>533122210000000012976</t>
  </si>
  <si>
    <t>533122210000000013116</t>
  </si>
  <si>
    <t>533122231100001449557</t>
  </si>
  <si>
    <t>533122251100003770176</t>
  </si>
  <si>
    <t>533122210000000013122</t>
  </si>
  <si>
    <t>533122241100002288590</t>
  </si>
  <si>
    <t>533122251100003770175</t>
  </si>
  <si>
    <t>533122210000000013120</t>
  </si>
  <si>
    <t>533122210000000013124</t>
  </si>
  <si>
    <t>533122210000000013127</t>
  </si>
  <si>
    <t>533122210000000013126</t>
  </si>
  <si>
    <t>533122210000000013125</t>
  </si>
  <si>
    <t>533122210000000013358</t>
  </si>
  <si>
    <t>533122231100001449607</t>
  </si>
  <si>
    <t>533122251100003770202</t>
  </si>
  <si>
    <t>533122210000000013364</t>
  </si>
  <si>
    <t>533122241100002288648</t>
  </si>
  <si>
    <t>533122251100003770201</t>
  </si>
  <si>
    <t>533122210000000013362</t>
  </si>
  <si>
    <t>533122210000000013366</t>
  </si>
  <si>
    <t>533122210000000013369</t>
  </si>
  <si>
    <t>533122210000000013368</t>
  </si>
  <si>
    <t>533122210000000013367</t>
  </si>
  <si>
    <t>533122210000000013370</t>
  </si>
  <si>
    <t>533122231100001449624</t>
  </si>
  <si>
    <t>533122251100003770206</t>
  </si>
  <si>
    <t>533122210000000013376</t>
  </si>
  <si>
    <t>533122241100002288652</t>
  </si>
  <si>
    <t>533122251100003770205</t>
  </si>
  <si>
    <t>533122210000000013374</t>
  </si>
  <si>
    <t>533122210000000013378</t>
  </si>
  <si>
    <t>533122210000000013381</t>
  </si>
  <si>
    <t>533122210000000013380</t>
  </si>
  <si>
    <t>533122210000000013379</t>
  </si>
  <si>
    <t>533122210000000014669</t>
  </si>
  <si>
    <t>533122231100001449839</t>
  </si>
  <si>
    <t>533122251100003770212</t>
  </si>
  <si>
    <t>533122210000000014675</t>
  </si>
  <si>
    <t>533122241100002288689</t>
  </si>
  <si>
    <t>533122251100003770191</t>
  </si>
  <si>
    <t>533122210000000014673</t>
  </si>
  <si>
    <t>533122210000000014677</t>
  </si>
  <si>
    <t>533122221100000392404</t>
  </si>
  <si>
    <t>公用经费安排的公车购置及运维费</t>
  </si>
  <si>
    <t>30231</t>
  </si>
  <si>
    <t>公务用车运行维护费</t>
  </si>
  <si>
    <t>533122210000000014681</t>
  </si>
  <si>
    <t>533122231100001211870</t>
  </si>
  <si>
    <t>公用经费安排的公务接待费</t>
  </si>
  <si>
    <t>30217</t>
  </si>
  <si>
    <t>533122210000000014679</t>
  </si>
  <si>
    <t>533122241100002288745</t>
  </si>
  <si>
    <t>533122241100002288744</t>
  </si>
  <si>
    <t>533122251100003770208</t>
  </si>
  <si>
    <t>533122241100002288750</t>
  </si>
  <si>
    <t>533122241100002288746</t>
  </si>
  <si>
    <t>533122251100003774002</t>
  </si>
  <si>
    <t>533122241100002288748</t>
  </si>
  <si>
    <t>533122241100002288762</t>
  </si>
  <si>
    <t>533122241100002288764</t>
  </si>
  <si>
    <t>533122241100002288751</t>
  </si>
  <si>
    <t>533122251100003770178</t>
  </si>
  <si>
    <t>533122251100003770177</t>
  </si>
  <si>
    <t>533122251100003770196</t>
  </si>
  <si>
    <t>533122251100003770185</t>
  </si>
  <si>
    <t>533122251100003770180</t>
  </si>
  <si>
    <t>533122251100003770181</t>
  </si>
  <si>
    <t>533122251100003770183</t>
  </si>
  <si>
    <t>533122251100003770186</t>
  </si>
  <si>
    <t>533122251100003770200</t>
  </si>
  <si>
    <t>533122251100003770198</t>
  </si>
  <si>
    <t>533122251100003770187</t>
  </si>
  <si>
    <t>预算05-1表</t>
  </si>
  <si>
    <t>2025年部门项目支出预算表</t>
  </si>
  <si>
    <t>项目分类</t>
  </si>
  <si>
    <t>项目单位</t>
  </si>
  <si>
    <t>经济科目编码</t>
  </si>
  <si>
    <t>经济科目名称</t>
  </si>
  <si>
    <t>本年拨款</t>
  </si>
  <si>
    <t>其中：本次下达</t>
  </si>
  <si>
    <t>2023年7月单位自有资金</t>
  </si>
  <si>
    <t>专项业务类</t>
  </si>
  <si>
    <t>533122231100002016379</t>
  </si>
  <si>
    <t>2023年单位自有资金</t>
  </si>
  <si>
    <t>533122231100001933682</t>
  </si>
  <si>
    <t>30204</t>
  </si>
  <si>
    <t>手续费</t>
  </si>
  <si>
    <t>2023年能繁母猪工作经费</t>
  </si>
  <si>
    <t>533122241100003133115</t>
  </si>
  <si>
    <t>2023年以前年度单位自有资金经费</t>
  </si>
  <si>
    <t>533122241100002863052</t>
  </si>
  <si>
    <t>2023水稻、玉米工作经费</t>
  </si>
  <si>
    <t>533122241100003133157</t>
  </si>
  <si>
    <t>2024年2月份单位自有资金</t>
  </si>
  <si>
    <t>533122241100002765034</t>
  </si>
  <si>
    <t>2024年3月份单位自有资金经费</t>
  </si>
  <si>
    <t>533122241100002862990</t>
  </si>
  <si>
    <t>2024年5月自有资金（2023年森林火灾保险）工作经费</t>
  </si>
  <si>
    <t>533122241100002980584</t>
  </si>
  <si>
    <t>2025年全省驻村第一书记和乡镇工作队长工作经费</t>
  </si>
  <si>
    <t>533122251100003995295</t>
  </si>
  <si>
    <t>31005</t>
  </si>
  <si>
    <t>基础设施建设</t>
  </si>
  <si>
    <t>爱国卫生“七个专项行动”及农村人居环境整治专项工作经费</t>
  </si>
  <si>
    <t>533122221100000278005</t>
  </si>
  <si>
    <t>甘蔗生产工作补助经费</t>
  </si>
  <si>
    <t>533122210000000012435</t>
  </si>
  <si>
    <t>民族团结进步创建经费</t>
  </si>
  <si>
    <t>533122221100000608576</t>
  </si>
  <si>
    <t>农村公路养护地方配套资金经费</t>
  </si>
  <si>
    <t>533122221100000280923</t>
  </si>
  <si>
    <t>退役军人服务专项经费</t>
  </si>
  <si>
    <t>533122210000000012030</t>
  </si>
  <si>
    <t>31007</t>
  </si>
  <si>
    <t>信息网络及软件购置更新</t>
  </si>
  <si>
    <t>乡镇党校工作经费</t>
  </si>
  <si>
    <t>533122210000000011993</t>
  </si>
  <si>
    <t>乡镇妇联工作经费</t>
  </si>
  <si>
    <t>533122210000000011988</t>
  </si>
  <si>
    <t>乡镇工作专项经费</t>
  </si>
  <si>
    <t>533122210000000012162</t>
  </si>
  <si>
    <t>乡镇基层党建工作经费</t>
  </si>
  <si>
    <t>533122210000000012599</t>
  </si>
  <si>
    <t>乡镇人大专项经费</t>
  </si>
  <si>
    <t>533122210000000012161</t>
  </si>
  <si>
    <t>乡镇人代会经费</t>
  </si>
  <si>
    <t>533122210000000012160</t>
  </si>
  <si>
    <t>乡镇团委工作经费</t>
  </si>
  <si>
    <t>533122210000000011991</t>
  </si>
  <si>
    <t>乡镇宣传、宗教、综治维稳工作经费</t>
  </si>
  <si>
    <t>533122210000000012024</t>
  </si>
  <si>
    <t>烟区规划、面积落实补贴经费</t>
  </si>
  <si>
    <t>533122221100000268389</t>
  </si>
  <si>
    <t>烟区基础设施建设维修维护补助资金</t>
  </si>
  <si>
    <t>533122221100000268362</t>
  </si>
  <si>
    <t>依法治县工作经费</t>
  </si>
  <si>
    <t>533122210000000012066</t>
  </si>
  <si>
    <t>政协委员视察经费</t>
  </si>
  <si>
    <t>533122210000000012138</t>
  </si>
  <si>
    <t>预算05-2表</t>
  </si>
  <si>
    <t>单位名称、项目名称</t>
  </si>
  <si>
    <t>项目年度绩效目标</t>
  </si>
  <si>
    <t>一级指标</t>
  </si>
  <si>
    <t>二级指标</t>
  </si>
  <si>
    <t>三级指标</t>
  </si>
  <si>
    <t>指标性质</t>
  </si>
  <si>
    <t>指标值</t>
  </si>
  <si>
    <t>指标属性</t>
  </si>
  <si>
    <t>度量单位</t>
  </si>
  <si>
    <t>指标内容</t>
  </si>
  <si>
    <t xml:space="preserve">结合省州县工作要求，确保培训工作落到实处，确保全乡分级分层次完成农村党员全覆盖培训目标，围绕中国共产党章程、党规党纪、发展党员程序、中央一号文件、“三农”工作、国家安全观、普法强基、警示教育等开展培训，对农村党员，重点围绕抓党建促基层治理、发展壮大村集体经济开展培训；对机关党员、青年人才党支部党员，重点围绕贯彻落实机关基层组织工作条例、抓党建促乡村振兴开展培训；对流动党员，重点围绕党员意识、组织观念、纪律规矩，确保党员能够严格按照要求完成培训要求。						
</t>
  </si>
  <si>
    <t>产出指标</t>
  </si>
  <si>
    <t>数量指标</t>
  </si>
  <si>
    <t>党员教育培训</t>
  </si>
  <si>
    <t>&gt;=</t>
  </si>
  <si>
    <t>定量指标</t>
  </si>
  <si>
    <t>次</t>
  </si>
  <si>
    <t>梁河县平山乡人民政府2025年县级预算项目申报方案</t>
  </si>
  <si>
    <t xml:space="preserve">结合省州县工作要求，确保培训工作落到实处，确保全乡分级分层次完成农村党员全覆盖培训目标，围绕中国共产党章程、党规党纪、发展党员程序、中央一号文件、三农工作、国家安全观、普法强基、警示教育等开展培训，对农村党员，重点围绕抓党建促基层治理、发展壮大村集体经济开展培训；对机关党员、青年人才党支部党员，重点围绕贯彻落实机关基层组织工作条例、抓党建促乡村振兴开展培训；对流动党员，重点围绕党员意识、组织观念、纪律规矩，确保党员能够严格按照要求完成培训要求。						
</t>
  </si>
  <si>
    <t>培训党员</t>
  </si>
  <si>
    <t>801</t>
  </si>
  <si>
    <t>人</t>
  </si>
  <si>
    <t>购买办公用品</t>
  </si>
  <si>
    <t>批</t>
  </si>
  <si>
    <t>质量指标</t>
  </si>
  <si>
    <t>培训合格率</t>
  </si>
  <si>
    <t>90</t>
  </si>
  <si>
    <t>%</t>
  </si>
  <si>
    <t>培训学员完成度</t>
  </si>
  <si>
    <t>100</t>
  </si>
  <si>
    <t>教师授课学员满意度</t>
  </si>
  <si>
    <t>时效指标</t>
  </si>
  <si>
    <t>工作完成时间</t>
  </si>
  <si>
    <t>=</t>
  </si>
  <si>
    <t>2025年12月31日</t>
  </si>
  <si>
    <t>年</t>
  </si>
  <si>
    <t>培训计划按期完成率</t>
  </si>
  <si>
    <t>效益指标</t>
  </si>
  <si>
    <t>经济效益</t>
  </si>
  <si>
    <t>通过党校培训学习，让农民党员外出务工讲政治，跟党走，踏实肯干，增加收入</t>
  </si>
  <si>
    <t>达到培训效果</t>
  </si>
  <si>
    <t>定性指标</t>
  </si>
  <si>
    <t>社会效益</t>
  </si>
  <si>
    <t>农村党员理论知识，政治素养提高</t>
  </si>
  <si>
    <t>明显提高</t>
  </si>
  <si>
    <t>党员党性意识增强</t>
  </si>
  <si>
    <t>增强</t>
  </si>
  <si>
    <t>通过举办培训，进一步提升党员干部的综合素质</t>
  </si>
  <si>
    <t>较大提升</t>
  </si>
  <si>
    <t>提高参训人员党性修养和干部素质</t>
  </si>
  <si>
    <t>较大提高</t>
  </si>
  <si>
    <t>生态效益</t>
  </si>
  <si>
    <t>农村党员带头参加农村人居环境整治活动、爱国卫生运动、厕所革命</t>
  </si>
  <si>
    <t>乡村环境大幅改善</t>
  </si>
  <si>
    <t>可持续影响</t>
  </si>
  <si>
    <t>项目影响年限</t>
  </si>
  <si>
    <t>1.00</t>
  </si>
  <si>
    <t>满意度指标</t>
  </si>
  <si>
    <t>服务对象满意度</t>
  </si>
  <si>
    <t>党员满意度</t>
  </si>
  <si>
    <t>主要用于森林防灭火期间会议费、培训费等支出</t>
  </si>
  <si>
    <t>培训参加人次</t>
  </si>
  <si>
    <t>80</t>
  </si>
  <si>
    <t>2024年5月份自有资金预算项目申报表--2023年森林火灾保险工作经费</t>
  </si>
  <si>
    <t>召开会议次数</t>
  </si>
  <si>
    <t>成本指标</t>
  </si>
  <si>
    <t>经济成本指标</t>
  </si>
  <si>
    <t>&lt;=</t>
  </si>
  <si>
    <t>6806.97</t>
  </si>
  <si>
    <t>元</t>
  </si>
  <si>
    <t>受训学员上岗率</t>
  </si>
  <si>
    <t>群众满意度</t>
  </si>
  <si>
    <t>用于2025年平山乡第十二届人民代表大会基本费用支出，保障大会顺利开展，完成上级工作任务及年度目标任务。</t>
  </si>
  <si>
    <t>召开会议</t>
  </si>
  <si>
    <t>用于2025年平山乡第十二届人民代表大会大会基本费用支出，保障大会顺利开展，完成上级工作任务及年度目标任务。</t>
  </si>
  <si>
    <t>与会代表人数</t>
  </si>
  <si>
    <t>58</t>
  </si>
  <si>
    <t>会议审议事项通过率</t>
  </si>
  <si>
    <t>代表参政议政能力提升</t>
  </si>
  <si>
    <t>通过召开人代会议，为地方经济发展建言献策</t>
  </si>
  <si>
    <t>代表履职能力、水平明显提高</t>
  </si>
  <si>
    <t>通过召开人代会促进社会和谐进步</t>
  </si>
  <si>
    <t>社会和谐进步</t>
  </si>
  <si>
    <t>促进当地经济社会事业健康发展</t>
  </si>
  <si>
    <t>营造良好的政治生态，促进社会和谐进步</t>
  </si>
  <si>
    <t>代表满意度</t>
  </si>
  <si>
    <t>团县委下达文件，召开工作部署会，安排2025年相关重点工作。保障团委工作运行，团委培训，开展志愿活动，团委教育活动，提高共青团的吸引力和凝聚力。</t>
  </si>
  <si>
    <t>开展团委教育活动</t>
  </si>
  <si>
    <t>各村团委培训、宣讲会，开展志愿活动</t>
  </si>
  <si>
    <t>组织人员网上学习青年大学习</t>
  </si>
  <si>
    <t>30</t>
  </si>
  <si>
    <t>购买办公用品质量合格率</t>
  </si>
  <si>
    <t>阵地规范、团干配备率</t>
  </si>
  <si>
    <t>完成任务及时率</t>
  </si>
  <si>
    <t>通过开办教育实践活动，提高青少年思想建设，对我乡社会经济发展起到积极的推动作用</t>
  </si>
  <si>
    <t>有作用</t>
  </si>
  <si>
    <t>密切联系青年团员，提升团员青年服务经济社会发展大局的热情和能力</t>
  </si>
  <si>
    <t>有效提升</t>
  </si>
  <si>
    <t>进一步提高预防青少年违法犯罪工作实效</t>
  </si>
  <si>
    <t>加强财政资金的使用</t>
  </si>
  <si>
    <t>使用合理</t>
  </si>
  <si>
    <t>完成上级下达的“两癌”免费检查任务，妇联“贷免扶补”等项目巩固脱贫攻坚成果助力乡村振兴工作，鼓励广发妇女创业。帮助家暴家庭调解，促进社会和谐，积极组织妇女参加“爱国卫生”运动，继续引领农村妇女投身“最美家庭”行动，推动农村人居环境整治工作进一步提升，完成上级工作任务及年度目标任务。</t>
  </si>
  <si>
    <t>妇联“贷免扶补”创业人数</t>
  </si>
  <si>
    <t>开展青少年儿童关爱活动</t>
  </si>
  <si>
    <t>低收入妇女“两癌”救助</t>
  </si>
  <si>
    <t>走访困难妇女家庭次数</t>
  </si>
  <si>
    <t>帮助家暴家庭调解，促进社会和谐</t>
  </si>
  <si>
    <t>开展培训会</t>
  </si>
  <si>
    <t>关注妇女儿童发展教育满意度</t>
  </si>
  <si>
    <t>95</t>
  </si>
  <si>
    <t>工作任务完成及时率</t>
  </si>
  <si>
    <t>妇女维权意识提高</t>
  </si>
  <si>
    <t>妇女儿童满意度</t>
  </si>
  <si>
    <t>根据县委组织部年内预计发展党员人数；管理好1个基层党委，6个村级党总支，45个农村党支部，3个机关事业单位党支部；教育管理全乡党员801名党员；认真学习贯彻领会党的二十届三中全会精神以及支部规范化达标创建工作完成上级部门交办的各项党建工作。</t>
  </si>
  <si>
    <t>慰问退休老干部</t>
  </si>
  <si>
    <t>25</t>
  </si>
  <si>
    <t>预计发展党员人数</t>
  </si>
  <si>
    <t>组织外出培训及考察干部</t>
  </si>
  <si>
    <t>开展党建业务培训</t>
  </si>
  <si>
    <t>党建示范点建设</t>
  </si>
  <si>
    <t>个</t>
  </si>
  <si>
    <t>订阅党建读物</t>
  </si>
  <si>
    <t>购买硒鼓、粉盒、硬盘、复印纸等办公用品</t>
  </si>
  <si>
    <t>购买电脑</t>
  </si>
  <si>
    <t>台</t>
  </si>
  <si>
    <t>验收合格率</t>
  </si>
  <si>
    <t>业务工作实绩目标</t>
  </si>
  <si>
    <t>基层党建年度考核</t>
  </si>
  <si>
    <t>良好</t>
  </si>
  <si>
    <t>工作计划完成率</t>
  </si>
  <si>
    <t>抓党建，促乡村振兴</t>
  </si>
  <si>
    <t>有效促进</t>
  </si>
  <si>
    <t>提高退休老干部凝聚力</t>
  </si>
  <si>
    <t>提升党员党性和服务意识</t>
  </si>
  <si>
    <t>党员干部队伍整体素质提升，充分发挥党员先锋模范带头作用</t>
  </si>
  <si>
    <t>有效发挥带头作用</t>
  </si>
  <si>
    <t>党员群众满意度</t>
  </si>
  <si>
    <t>主要用于乡政府以及各村开展农村综合险（意外险）收缴产生的会议费、办公费等支出</t>
  </si>
  <si>
    <t>2024年3月份单位自有资金明细</t>
  </si>
  <si>
    <t>收缴农村综合险（意外险）比例</t>
  </si>
  <si>
    <t>完成工作及时率</t>
  </si>
  <si>
    <t>17626</t>
  </si>
  <si>
    <t>坚持党的宗教工作基本方针，严格落实梁河县宗教工作问题交办事项，加强少数民族流动人口服务管理，结合疫情防控工作，有针对性地开展对少数民族外来务工人员、企业复产复工工作指导帮扶。抓好辖区内疫情期间私设聚会点管理，切实维护民族宗教领域安全稳定，加强民族宗教领域风险隐患排查化解；夯实平山乡意识形态阵地，充分利用各类平台（微信公众号、政府门户网站、视频号）积极对外宣传我乡各类工作情况，引导正确舆论导向，推动全乡精神文明建设，文明创建有成效，加强宣传队伍建设，扩大宣传影响力，推动林海茶乡，人文平山建设，结合乡村振兴，转变群众思想观念，推动党的方针政策在基层落到实处；按照2023年年终考核内容逐条逐项按质按量完成禁毒、扫黑除恶、平安建设、依法治乡等工作，开展好各项综治工作宣传，社戒社康人员入户走访及尿检登记，维护好辖区内社会治安稳定。</t>
  </si>
  <si>
    <t>利用微信公众号发布信息条数</t>
  </si>
  <si>
    <t>500</t>
  </si>
  <si>
    <t>条</t>
  </si>
  <si>
    <t>开展社戒社康人员入户走访</t>
  </si>
  <si>
    <t>宣传禁毒防艾综治维稳等活动</t>
  </si>
  <si>
    <t>宗教活动场所检查次数</t>
  </si>
  <si>
    <t>视频号宣传条数</t>
  </si>
  <si>
    <t>150</t>
  </si>
  <si>
    <t>培训次数</t>
  </si>
  <si>
    <t>各类专题宣讲次数</t>
  </si>
  <si>
    <t>宣传资料、横幅、布标</t>
  </si>
  <si>
    <t>订阅报刊</t>
  </si>
  <si>
    <t>确保网络舆情安全，树立正确的舆论导向</t>
  </si>
  <si>
    <t>有效树立舆论导向</t>
  </si>
  <si>
    <t>宗教政策法规宣传率</t>
  </si>
  <si>
    <t>培训覆盖率</t>
  </si>
  <si>
    <t>各项民宗工作完成率</t>
  </si>
  <si>
    <t>提高稿件质量</t>
  </si>
  <si>
    <t>年度考核</t>
  </si>
  <si>
    <t>合格</t>
  </si>
  <si>
    <t>资金使用效益</t>
  </si>
  <si>
    <t>公共服务能力提升情况</t>
  </si>
  <si>
    <t>对毒品危害，提高群众知晓率</t>
  </si>
  <si>
    <t>扫黑除恶、防邪反邪、平安建设群众知晓率</t>
  </si>
  <si>
    <t>乡风文明，群众素质高</t>
  </si>
  <si>
    <t>维护辖区社会稳定</t>
  </si>
  <si>
    <t>有效维护</t>
  </si>
  <si>
    <t>加强各界对民宗政策的知晓率</t>
  </si>
  <si>
    <t>抓好精神文明建设，文明创建有成效</t>
  </si>
  <si>
    <t>文明创建有成效</t>
  </si>
  <si>
    <t>提升群众获得感、幸福感、安全感</t>
  </si>
  <si>
    <t>宣传爱国卫生、村庄清洁行动等号召群众参与</t>
  </si>
  <si>
    <t>环境质量明显改善</t>
  </si>
  <si>
    <t>用于保障乡政府春节困难群众、老党员等慰问</t>
  </si>
  <si>
    <t>慰问人数</t>
  </si>
  <si>
    <t>2024年2月份自有资金预算项目申报表</t>
  </si>
  <si>
    <t>慰问金发放率</t>
  </si>
  <si>
    <t>慰问资金发放时间</t>
  </si>
  <si>
    <t>天</t>
  </si>
  <si>
    <t>3000</t>
  </si>
  <si>
    <t>慰问金发放群众生活改善情况</t>
  </si>
  <si>
    <t>有所提升</t>
  </si>
  <si>
    <t>用于2025年乡人大代表活动基本费用支出，维持基本运行，完成上级工作任务及年度目标任务。保障乡镇人大主席团工作运行，主席团履行各自职责，完成好乡镇人代会既定的目标任务，召开人民代表大会主席团会议，依法审议政府工作。</t>
  </si>
  <si>
    <t>代表活动及视察工作</t>
  </si>
  <si>
    <t>专项调研</t>
  </si>
  <si>
    <t>走访选民</t>
  </si>
  <si>
    <t>主席团监督乡政府工作的实效进一步提高</t>
  </si>
  <si>
    <t>提高</t>
  </si>
  <si>
    <t>12月底前完成</t>
  </si>
  <si>
    <t>完成年初工作意见计划及时率</t>
  </si>
  <si>
    <t>通过人大代表活动，促进经济发展</t>
  </si>
  <si>
    <t>促进发展</t>
  </si>
  <si>
    <t>通过人大主席团工作，促进经济发展</t>
  </si>
  <si>
    <t>支持和保障代表依法履职</t>
  </si>
  <si>
    <t>有效保障</t>
  </si>
  <si>
    <t>通过人大主席团工作，促进各项事业发展</t>
  </si>
  <si>
    <t>依法监督政府工作</t>
  </si>
  <si>
    <t>长期监督</t>
  </si>
  <si>
    <t>发挥人大代表作用，拓宽代表联系渠道，搭建代表活动平台</t>
  </si>
  <si>
    <t>有效发挥</t>
  </si>
  <si>
    <t>通过人大主席团、人大代表活动，进一步加大了生态环境工作的力度</t>
  </si>
  <si>
    <t>有效</t>
  </si>
  <si>
    <t>平山乡2023年纳入其他收入资金4笔，总金额483580.41元，截至2023年6月15日，已支出72521.84元，余411058.57元。根据各项财经纪律要求，现将剩余自有资金纳入财政预案管理。资金主要用于日常各种手续费、发展甘蔗种植及种植业保险收缴工作相关支出、四家寨硅石矿山开采项目征地工作支出、图斑整改工作支出以及乡村日常运转支出。</t>
  </si>
  <si>
    <t>保障乡镇日常运转</t>
  </si>
  <si>
    <t>2023年单位自有资金明细</t>
  </si>
  <si>
    <t>平山乡2023年纳入其他收入资金4笔，总金额483580.41元，截止2023年6月15日，已支出72521.84元，余411058.57元。根据各项财经纪律要求，现将剩余自有资金纳入财政预案管理。资金主要用于日常各种手续费、发展甘蔗种植及种植业保险收缴工作相关支出、四家寨硅石矿山开采项目征地工作支出、图斑整改工作支出以及乡村日常运转支出。</t>
  </si>
  <si>
    <t>保障村委会日常运转</t>
  </si>
  <si>
    <t>召开产业等各类会议</t>
  </si>
  <si>
    <t>召开产业等各类培训</t>
  </si>
  <si>
    <t>各项工作完成率</t>
  </si>
  <si>
    <t>征地工作完成率</t>
  </si>
  <si>
    <t>发展甘蔗种植带动群众致富增收</t>
  </si>
  <si>
    <t>明显提升</t>
  </si>
  <si>
    <t>开展相关工作改善周边生态环境</t>
  </si>
  <si>
    <t>明显改善</t>
  </si>
  <si>
    <t>乡村干部满意度</t>
  </si>
  <si>
    <t>平山乡共有县政协委员8人，为保障政协委员正常履职，按县政协工作要求，乡政协联络委按政协年度工作计划组织驻平山乡政协委员开展集中学习及视察活动。</t>
  </si>
  <si>
    <t>政协委员集中学习、视察活动等</t>
  </si>
  <si>
    <t>听取政协委员汇报，提出政协议案</t>
  </si>
  <si>
    <t>履行政协职责，发挥政治协商、民主监督、参政议政职能</t>
  </si>
  <si>
    <t>完成政协委员视察工作</t>
  </si>
  <si>
    <t>通过提出议案，办理提案对我乡社会经济发展起到积极的推动作用</t>
  </si>
  <si>
    <t>发挥政协委员政治协商作用</t>
  </si>
  <si>
    <t>提出提案，解决全乡存在的问题，推动平山高质量发展</t>
  </si>
  <si>
    <t>切实履职</t>
  </si>
  <si>
    <t>2025年中央财政衔接推进乡村振兴补助（2025年以工代赈项目）资金</t>
  </si>
  <si>
    <t>2025年中央财政衔接推进乡村振兴补助（2025年以工代赈项目）支出</t>
  </si>
  <si>
    <t>老茶园提质增效面积</t>
  </si>
  <si>
    <t>亩</t>
  </si>
  <si>
    <t>梁财农〔2025〕2号  梁河县财政局关于下达2025年中央财政衔接推进乡村振兴补助资金</t>
  </si>
  <si>
    <t>C25混凝土排水沟</t>
  </si>
  <si>
    <t>1260</t>
  </si>
  <si>
    <t>平方米</t>
  </si>
  <si>
    <t>项目验收合格率</t>
  </si>
  <si>
    <t>项目建设期限</t>
  </si>
  <si>
    <t>400</t>
  </si>
  <si>
    <t>万元</t>
  </si>
  <si>
    <t>增加村集体经济收入</t>
  </si>
  <si>
    <t>茶叶亩产增加收入</t>
  </si>
  <si>
    <t>1500</t>
  </si>
  <si>
    <t>项目收益人口数</t>
  </si>
  <si>
    <t>2095</t>
  </si>
  <si>
    <t>周边及茶叶产业基地环境</t>
  </si>
  <si>
    <t>工程使用年限</t>
  </si>
  <si>
    <t>项目收益人满意度</t>
  </si>
  <si>
    <t>98</t>
  </si>
  <si>
    <t>2025年中央财政衔接推进乡村振兴补助（平山村宜居宜业和美示范村建设项目）资金</t>
  </si>
  <si>
    <t>2025年中央财政衔接推进乡村振兴补助（平山村宜居宜业和美示范村建设项目）</t>
  </si>
  <si>
    <t>厚20cmC25混凝土产业道路硬化</t>
  </si>
  <si>
    <t>36000</t>
  </si>
  <si>
    <t>产业基地配套基础设施正常使用率</t>
  </si>
  <si>
    <t>月</t>
  </si>
  <si>
    <t>660</t>
  </si>
  <si>
    <t>增加村集体经济</t>
  </si>
  <si>
    <t>受益农户户数</t>
  </si>
  <si>
    <t>307</t>
  </si>
  <si>
    <t>户</t>
  </si>
  <si>
    <t>周边及茶叶、中草药等产业基地环境</t>
  </si>
  <si>
    <t>项目受益人满意度</t>
  </si>
  <si>
    <t>深入开展民族团结进步创建活动，完成上级交办的各项任务。</t>
  </si>
  <si>
    <t>购买复印纸数量</t>
  </si>
  <si>
    <t>件</t>
  </si>
  <si>
    <t>外出培训、出差次数</t>
  </si>
  <si>
    <t>召开政策宣传安排工作会议</t>
  </si>
  <si>
    <t>政策法规、民族团结知识宣传率</t>
  </si>
  <si>
    <t>各项民族团结进步创建工作完成率</t>
  </si>
  <si>
    <t>合理使用财政资金</t>
  </si>
  <si>
    <t>维护民族团结，社会稳定，铸牢中华民族共同体意识</t>
  </si>
  <si>
    <t>好</t>
  </si>
  <si>
    <t>增强各族群众的获得感、幸福感、安全感</t>
  </si>
  <si>
    <t>加强各界对民族团结进步知识的知晓率</t>
  </si>
  <si>
    <t>以习近平新时代中国特色社会主义思想为指导，以现代烟草农业建设为抓手，以增加农民收入为目标，调动烟农的种烟积极性，提高烟叶产量和质量，增加烟农收入，做强全乡烤烟产业，促进我县烤烟产业持续、稳定、健康发展。确保烟农持续稳定增收，完成县级下达的2025年种植任务1200亩，增加农民收入，实现财政增长，助力乡村振兴</t>
  </si>
  <si>
    <t>开展烤烟培训次数</t>
  </si>
  <si>
    <t>烤房维修数量</t>
  </si>
  <si>
    <t>65</t>
  </si>
  <si>
    <t>座</t>
  </si>
  <si>
    <t>确保修复项目不误农时</t>
  </si>
  <si>
    <t>烟农收入增加（元/亩）</t>
  </si>
  <si>
    <t>元/亩</t>
  </si>
  <si>
    <t>促进我县烤烟产业持续、稳定、健康发展</t>
  </si>
  <si>
    <t>烤房使用年限</t>
  </si>
  <si>
    <t>完成2023年水稻、玉米保险收缴工作。</t>
  </si>
  <si>
    <t>购买办公用品数量</t>
  </si>
  <si>
    <t>2023年8月单位自有资金明细</t>
  </si>
  <si>
    <t>购买办公用品质量达标率</t>
  </si>
  <si>
    <t>购买办公用品及时率</t>
  </si>
  <si>
    <t>27260.69</t>
  </si>
  <si>
    <t>公共服务水平提升情况</t>
  </si>
  <si>
    <t>影响年限</t>
  </si>
  <si>
    <t>完成2023年能繁母猪保险收缴工作</t>
  </si>
  <si>
    <t>2534</t>
  </si>
  <si>
    <t>通过项目实施，完成500亩甘蔗任务数，不断扩大甘蔗种植面积及蔗农的甘蔗种植及管理知识.</t>
  </si>
  <si>
    <t>完成蔗区路修建</t>
  </si>
  <si>
    <t>完成甘蔗任务数</t>
  </si>
  <si>
    <t>提高甘蔗产量，增加群众收入</t>
  </si>
  <si>
    <t>450</t>
  </si>
  <si>
    <t>提高蔗农种植积极性</t>
  </si>
  <si>
    <t>有效提高</t>
  </si>
  <si>
    <t>保证群众持续增加收入巩固脱贫攻坚成果助力乡村振兴</t>
  </si>
  <si>
    <t>充分动员广大人民群众，全面改善人居环境卫生，更好人民生命安全和身体健康，扎实开展“清垃圾、扫厕所、勤洗手、净餐馆、管集市、常消毒、众参与”7个专项行动，筑牢严密的“防疫大堤”，形成坚不可摧的“免疫屏障”，开展爱国卫生宣传工作，组织各村开展村庄清洁行动，爱国卫生运动、人居环境整治，传染病防治、病媒生物防治、健康教育与健康促进、上级下达的2023年农村户厕改造任务  等工作开展，确保各项工作落实落地。</t>
  </si>
  <si>
    <t>购买硒鼓、粉盒、复印纸等办公用品</t>
  </si>
  <si>
    <t>完成厕所革命改厕任务数</t>
  </si>
  <si>
    <t>开展人居环境大扫除</t>
  </si>
  <si>
    <t>发动群众参与环境卫生大扫除</t>
  </si>
  <si>
    <t>开展农村人居环境红黑榜评比</t>
  </si>
  <si>
    <t>完成卫生乡镇创建</t>
  </si>
  <si>
    <t>创建美丽庭院</t>
  </si>
  <si>
    <t>组织改厕技术员培训次数</t>
  </si>
  <si>
    <t>清理垃圾池小时数</t>
  </si>
  <si>
    <t>42</t>
  </si>
  <si>
    <t>小时</t>
  </si>
  <si>
    <t>完成灭鼠工作次数</t>
  </si>
  <si>
    <t>改厕验收合格率</t>
  </si>
  <si>
    <t>各项重点工作考核任务达标</t>
  </si>
  <si>
    <t>达标</t>
  </si>
  <si>
    <t>厕所革命目标任务限时完成率</t>
  </si>
  <si>
    <t>各项工作任务完成及时率</t>
  </si>
  <si>
    <t>加强各界对爱国卫生及人居环境整治提升、改厕相关知识的知晓率</t>
  </si>
  <si>
    <t>带动群众参与整治积极性</t>
  </si>
  <si>
    <t>有效带动</t>
  </si>
  <si>
    <t>推动环境卫生整治</t>
  </si>
  <si>
    <t>环境卫生明显改善</t>
  </si>
  <si>
    <t>提升群众文明素养</t>
  </si>
  <si>
    <t>环境卫生得到有效改善，村容村貌有所提升</t>
  </si>
  <si>
    <t>提升</t>
  </si>
  <si>
    <t>县退役军人事务局根据上级文件精神，召开工作部署会，安排2025年工作，保证乡退伍军人服务站工作正常运行，组织开展对退役军人走访活动，及时掌握情况变化和困难需求，做到底数清、情况明。在春节、建军节等重要节日，采取召开座谈会、送慰问信、慰问品等形式，对军烈属和生活困难的退役军人进行慰问，向上级部门和相关单位及时反馈有关事项办理结果；对辖区内200名退役军人、军属、“烈属”走访慰问及召开春节座谈会，及时掌握退役军人情况变化和困难需求，向上级部门和相关单位及时反馈有关事项。</t>
  </si>
  <si>
    <t>慰问退役军人、军属、“烈属”人数</t>
  </si>
  <si>
    <t>200</t>
  </si>
  <si>
    <t>县退伍军人事务局根据上级文件精神，召开工作部署会，安排2025年工作，保证乡退伍军人服务站工作正常运行，组织开展对退役军人走访活动，及时掌握情况变化和困难需求，做到底数清、情况明。在春节、建军节等重要节日，采取召开座谈会、送慰问信、慰问品等形式，对军烈属和生活困难的退役军人进行慰问，向上级部门和相关单位及时反馈有关事项办理结果；对辖区内200名退役军人、军属、“烈属”走访慰问及召开春节座谈会，及时掌握退役军人情况变化和困难需求，向上级部门和相关单位及时反馈有关事项。</t>
  </si>
  <si>
    <t>慰问覆盖率</t>
  </si>
  <si>
    <t>购置质量合格率</t>
  </si>
  <si>
    <t>铭记英雄烈士事迹，传承和弘扬英烈精神</t>
  </si>
  <si>
    <t>效果显著</t>
  </si>
  <si>
    <t>教育引导广大退役军人，树立正面典型</t>
  </si>
  <si>
    <t>业务保障能力提升情况</t>
  </si>
  <si>
    <t>项目持续性</t>
  </si>
  <si>
    <t>引导更多人踊跃参军</t>
  </si>
  <si>
    <t>退役军人满意度</t>
  </si>
  <si>
    <t>建强农村基层党组织，巩固脱贫攻坚成果，有效接续乡村振兴。</t>
  </si>
  <si>
    <t>全覆盖选派驻村第一书记人数</t>
  </si>
  <si>
    <t>梁财农〔2025〕3号 梁河县财政局关于下达2025年全省驻村第一书记和乡镇工作队长工作经费的通知</t>
  </si>
  <si>
    <t>乡镇选派乡镇队长人数</t>
  </si>
  <si>
    <t>驻村工作队员和乡镇队员整体素质</t>
  </si>
  <si>
    <t>年度驻村工作任务</t>
  </si>
  <si>
    <t>基本完成</t>
  </si>
  <si>
    <t>80000</t>
  </si>
  <si>
    <t>有驻村工作队员的行政村集体经济收入</t>
  </si>
  <si>
    <t>有所增加</t>
  </si>
  <si>
    <t>有驻村工作队员的行政村基层党组织的组织力凝聚力战斗力</t>
  </si>
  <si>
    <t>有所增强</t>
  </si>
  <si>
    <t>农村人居环境</t>
  </si>
  <si>
    <t>有所改善</t>
  </si>
  <si>
    <t>项目影响年度</t>
  </si>
  <si>
    <t>农民满意度</t>
  </si>
  <si>
    <t>2025年中央和省级农村综合改革转移支付资金</t>
  </si>
  <si>
    <t>平山乡勐蚌村委会刘家寨自然村农村公益事业财政奖补项目支出</t>
  </si>
  <si>
    <t>C20混凝土路面</t>
  </si>
  <si>
    <t>2039</t>
  </si>
  <si>
    <t>梁财农〔2025〕1号 梁河县财政局关于下达2025年中央和省级农村综合改革转移支付资金</t>
  </si>
  <si>
    <t>太阳能路灯安装</t>
  </si>
  <si>
    <t>43</t>
  </si>
  <si>
    <t>盏</t>
  </si>
  <si>
    <t>建立健全农村公益事业财政奖补项目台账</t>
  </si>
  <si>
    <t>项</t>
  </si>
  <si>
    <t>农村公益事业项目工程合格率</t>
  </si>
  <si>
    <t>农村公益事业财政奖补项目任务</t>
  </si>
  <si>
    <t>建设时限</t>
  </si>
  <si>
    <t>农村基础设施水平</t>
  </si>
  <si>
    <t>大幅提升</t>
  </si>
  <si>
    <t>村内道路设计年限</t>
  </si>
  <si>
    <t>完成行政事业单位的财务管理，贯彻执行国家的财政法规、制度，编制好财政预、决算并完成好公开工作，监管好本乡财政性资金，推进预算管理一体化系统正常运行，提高财政工作效率，保证各项工作正常运转，不断提升乡财政所业务水平和总体服务水平；通过项目的实施保障乡政府电信网络、电费以及临时聘用人员支出,确保乡政府完成上级部门安排的各项工作，贯彻落实好党和国家在农村的各项方针政策和法律法规；根据上级有关耕地地力保护补贴的实施方案、政策法规，按质按量把耕地地力保护补贴发放到种粮农民手中，提高群众的满意度，保证国家粮食安全；乡镇建立起乡镇人民政府统筹协调、多部门配合的宅基地联审联管工作机制，形成宅基地管理和村民建房有关行政审批、监管“一站服务”和综合执法机制，严格做到“谁审批、谁监管，谁执法、谁担责，及时开展农村宅基地审批管理，规范农村住宅建设用地秩序，合理利用土地资源，严格保护耕地，促进村镇节约集约用地，切实维护和保障农村村民合法权益，联合乡级联审联批专班到农户家中进行“三到场”核实，核实土地性质是否符合建设用地或农村宅基地，是否按审批标准进行建房，是否在颁证期完成建设并使用等情况；保证健康教育工作正常推进，加强宣传培训力度，进一步提高全乡干部群众对健康知识的知晓率和健康行为的形成率，提倡积极向上的生活方式，保障大家身心健康；全乡森林面积9553.471公顷。森林覆盖率75.89%，森林蓄积量达114.5万立方米，天然林面积3953.4554公顷，天然林蓄积量46.4万立方米，人工林面积5600.0156公顷，人工林蓄积量68.2万立方米，加强森林生态资源保护，加强森林草原资源生态修复，加强森林草原资源灾害防控，加强发展绿色富民产业，加强基层基础能力建设，深化森林草原资源领域改革。</t>
  </si>
  <si>
    <t>开展健康教育知识讲座培训</t>
  </si>
  <si>
    <t>保障乡政府工作用电</t>
  </si>
  <si>
    <t>保障乡政府廉政食堂2名临时聘用人员、1名保洁员工资</t>
  </si>
  <si>
    <t>保障乡政府网络使用</t>
  </si>
  <si>
    <t>办理公文数量</t>
  </si>
  <si>
    <t>政务公开、信息公开</t>
  </si>
  <si>
    <t>各项工作考核任务达标</t>
  </si>
  <si>
    <t>发放健康教育宣传材料及时率</t>
  </si>
  <si>
    <t>杜绝无手续违规建房情况</t>
  </si>
  <si>
    <t>符合建房宅基地审批率</t>
  </si>
  <si>
    <t>卫生健康知识知晓率</t>
  </si>
  <si>
    <t>实际种粮农民面积核实准确率</t>
  </si>
  <si>
    <t>各项业务完成率</t>
  </si>
  <si>
    <t>本单位相关工作正常开展</t>
  </si>
  <si>
    <t>得到有效保障</t>
  </si>
  <si>
    <t>农户在颁证有效期内完成建房并使用</t>
  </si>
  <si>
    <t>用电供应及时性</t>
  </si>
  <si>
    <t>及时</t>
  </si>
  <si>
    <t>工资发放及时率</t>
  </si>
  <si>
    <t>增加农民转移性收入</t>
  </si>
  <si>
    <t>增加</t>
  </si>
  <si>
    <t>促进经济林、用材林和林下经济产业融合，加快发展生态旅游、森林康养、自然教育等绿色富民产业。</t>
  </si>
  <si>
    <t>促进</t>
  </si>
  <si>
    <t>加强各界对财政政策的知晓率</t>
  </si>
  <si>
    <t>增强群众熟悉林长制政策知晓率</t>
  </si>
  <si>
    <t>占用耕地、林地、农田建房现象得到遏制</t>
  </si>
  <si>
    <t>违规建房现象遏制</t>
  </si>
  <si>
    <t>开展健康教育宣传，人民养成良好的健康习惯</t>
  </si>
  <si>
    <t>粮食播种面积稳定</t>
  </si>
  <si>
    <t>基本稳定</t>
  </si>
  <si>
    <t>调动农民保护和提高耕地质量积极性</t>
  </si>
  <si>
    <t>有效提供</t>
  </si>
  <si>
    <t>干部职工满意度</t>
  </si>
  <si>
    <t>1.继续巩固烤烟作为我乡的农业支柱产业地位；确保烟农持续稳定增收；
2.推广烟叶生产技术，提高产量，完成2025年种植任务1200亩增加税收。
3.整顿烟叶收购市场，确保烟叶收购秩序平稳</t>
  </si>
  <si>
    <t>烟区基础设施建设维修维护</t>
  </si>
  <si>
    <t>完成种植任务</t>
  </si>
  <si>
    <t>1200</t>
  </si>
  <si>
    <t>每亩烟每年的经济产出</t>
  </si>
  <si>
    <t>4300</t>
  </si>
  <si>
    <t>推广烟叶生产技术，提高产量</t>
  </si>
  <si>
    <t>根据梁河县委依法治县领导小组出台文件，签订目标责任书。保障依法治县工作运行，开展对两类人员走访、社区矫正人员集中教育培训，宣传普法工作，人民矛盾纠纷调解，实现全乡社会治安稳定。</t>
  </si>
  <si>
    <t>订阅报刊购买办公用品</t>
  </si>
  <si>
    <t>走访“两类人员”次数</t>
  </si>
  <si>
    <t>普法宣传次数</t>
  </si>
  <si>
    <t>开展“社区矫正对象”集中教育次数</t>
  </si>
  <si>
    <t>宣传布标、资料打印</t>
  </si>
  <si>
    <t>化解矛盾纠纷次数</t>
  </si>
  <si>
    <t>成功化解矛盾纠纷化解率</t>
  </si>
  <si>
    <t>走访“两类人员”覆盖率</t>
  </si>
  <si>
    <t>法律宣传知晓率</t>
  </si>
  <si>
    <t>完成各项工作及时率</t>
  </si>
  <si>
    <t>通过管理教育好社区矫正对象，减少犯罪人员产生，间接通过劳动，外出务工增加收入</t>
  </si>
  <si>
    <t>增加家庭收入</t>
  </si>
  <si>
    <t>社会治安和谐稳定</t>
  </si>
  <si>
    <t>和谐稳定</t>
  </si>
  <si>
    <t>法治宣传</t>
  </si>
  <si>
    <t>营造了法制氛围，让法治建设深入人心</t>
  </si>
  <si>
    <t>充分化解矛盾纠纷，保证弱势群体应援尽援</t>
  </si>
  <si>
    <t>社区矫正对象再违法人数减少</t>
  </si>
  <si>
    <t>明显减少</t>
  </si>
  <si>
    <t>群众法律意识逐渐提高</t>
  </si>
  <si>
    <t>加强资金的使用</t>
  </si>
  <si>
    <t>主要用于乡政府日常工作产生的办公费、劳务费等支出</t>
  </si>
  <si>
    <t>2023年以前年度单位自有资金明细</t>
  </si>
  <si>
    <t>46462.24</t>
  </si>
  <si>
    <t>进一步提高道路养护、保通等重要工作业务水平，完成上级交办各种工作任务需要实施乡、村两级道路养护工作，提升交通管理所总体水平。</t>
  </si>
  <si>
    <t>公路养护公里数</t>
  </si>
  <si>
    <t>88.884</t>
  </si>
  <si>
    <t>公里</t>
  </si>
  <si>
    <t>公路维修次数</t>
  </si>
  <si>
    <t>公路巡查次数</t>
  </si>
  <si>
    <t>组织培训次数</t>
  </si>
  <si>
    <t>聘请养护人员</t>
  </si>
  <si>
    <t>公路养护达标率</t>
  </si>
  <si>
    <t>养护人员培训覆盖率</t>
  </si>
  <si>
    <t>养护人员培训合格率</t>
  </si>
  <si>
    <t>办公用品质量合格率</t>
  </si>
  <si>
    <t>公路养护工作考核达标率</t>
  </si>
  <si>
    <t>公路清淤保通及时率</t>
  </si>
  <si>
    <t>促进了沿线经济的发展，提高居民的生活质量、收入水平</t>
  </si>
  <si>
    <t>提升道路的综合服务水平</t>
  </si>
  <si>
    <t>有效改善农民群众出行</t>
  </si>
  <si>
    <t>改善</t>
  </si>
  <si>
    <t>空气质量改善</t>
  </si>
  <si>
    <t>项目持续发挥作用期限</t>
  </si>
  <si>
    <t>长期</t>
  </si>
  <si>
    <t>完成民兵军事训练以及各项保险收缴工作。</t>
  </si>
  <si>
    <t>玉米投保面积</t>
  </si>
  <si>
    <t>8000</t>
  </si>
  <si>
    <t>2023年7月单位自有资金明细</t>
  </si>
  <si>
    <t>水稻投保面积</t>
  </si>
  <si>
    <t>4000</t>
  </si>
  <si>
    <t>培训民兵数量</t>
  </si>
  <si>
    <t>受灾损失赔付率</t>
  </si>
  <si>
    <t>规定时点理赔结案率</t>
  </si>
  <si>
    <t>工作经费</t>
  </si>
  <si>
    <t>37144.55</t>
  </si>
  <si>
    <t>对群众的风险保障总额</t>
  </si>
  <si>
    <t>受益人口数</t>
  </si>
  <si>
    <t>1000</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</si>
  <si>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</si>
  <si>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</si>
  <si>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</si>
  <si>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</si>
  <si>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</si>
  <si>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</si>
  <si>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</si>
  <si>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</si>
  <si>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</si>
  <si>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</si>
  <si>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</si>
  <si>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</si>
  <si>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</si>
  <si>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</si>
  <si>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</si>
  <si>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</si>
  <si>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</si>
  <si>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</si>
  <si>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平山乡政府</t>
  </si>
  <si>
    <t>复印纸</t>
  </si>
  <si>
    <t>文件印刷费</t>
  </si>
  <si>
    <t>其他印刷服务</t>
  </si>
  <si>
    <t>台式计算机</t>
  </si>
  <si>
    <t>多功能一体机</t>
  </si>
  <si>
    <t>办公桌</t>
  </si>
  <si>
    <t>便携式计算机</t>
  </si>
  <si>
    <t>电脑显示屏</t>
  </si>
  <si>
    <t>液晶显示器</t>
  </si>
  <si>
    <t>资料印刷费</t>
  </si>
  <si>
    <t>公务用车油费</t>
  </si>
  <si>
    <t>车辆加油、添加燃料服务</t>
  </si>
  <si>
    <t>公务用车保险费</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</si>
  <si>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</si>
  <si>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</si>
  <si>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</si>
  <si>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</si>
  <si>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</si>
  <si>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</si>
  <si>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</si>
  <si>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</si>
  <si>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</si>
  <si>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</si>
  <si>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</si>
  <si>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</si>
  <si>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</si>
  <si>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</si>
  <si>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</si>
  <si>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</si>
  <si>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</si>
  <si>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</si>
  <si>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</si>
  <si>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</si>
  <si>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</si>
  <si>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</si>
  <si>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</si>
  <si>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</si>
  <si>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</si>
  <si>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</si>
  <si>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</si>
  <si>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</si>
  <si>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</si>
  <si>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</si>
  <si>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</si>
  <si>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</si>
  <si>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30227</t>
  </si>
  <si>
    <t>委托业务费</t>
  </si>
  <si>
    <t>30905</t>
  </si>
  <si>
    <t>预算12表</t>
  </si>
  <si>
    <t>项目级次</t>
  </si>
  <si>
    <t>311 专项业务类</t>
  </si>
  <si>
    <t>本级</t>
  </si>
</sst>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m/dd"/>
    <numFmt numFmtId="177" formatCode="#,##0;\-#,##0;;@"/>
    <numFmt numFmtId="178" formatCode="#,##0.00;\-#,##0.00;;@"/>
    <numFmt numFmtId="179" formatCode="hh:mm:ss"/>
    <numFmt numFmtId="180" formatCode="yyyy/mm/dd\ 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sz val="11"/>
      <color theme="1"/>
      <name val="宋体"/>
      <charset val="134"/>
      <scheme val="minor"/>
    </font>
    <font>
      <sz val="11"/>
      <color rgb="FFFF0000"/>
      <name val="宋体"/>
      <charset val="0"/>
      <scheme val="minor"/>
    </font>
    <font>
      <sz val="11"/>
      <color rgb="FF00610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u/>
      <sz val="11"/>
      <color rgb="FF0000FF"/>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9"/>
        <bgColor indexed="64"/>
      </patternFill>
    </fill>
    <fill>
      <patternFill patternType="solid">
        <fgColor theme="4"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top"/>
    </xf>
    <xf numFmtId="42" fontId="25" fillId="0" borderId="0" applyFont="0" applyFill="0" applyBorder="0" applyAlignment="0" applyProtection="0">
      <alignment vertical="center"/>
    </xf>
    <xf numFmtId="0" fontId="29" fillId="12" borderId="0" applyNumberFormat="0" applyBorder="0" applyAlignment="0" applyProtection="0">
      <alignment vertical="center"/>
    </xf>
    <xf numFmtId="0" fontId="21" fillId="2" borderId="19"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80" fontId="1" fillId="0" borderId="7">
      <alignment horizontal="right" vertical="center"/>
    </xf>
    <xf numFmtId="0" fontId="29" fillId="9" borderId="0" applyNumberFormat="0" applyBorder="0" applyAlignment="0" applyProtection="0">
      <alignment vertical="center"/>
    </xf>
    <xf numFmtId="0" fontId="22" fillId="3" borderId="0" applyNumberFormat="0" applyBorder="0" applyAlignment="0" applyProtection="0">
      <alignment vertical="center"/>
    </xf>
    <xf numFmtId="43" fontId="25" fillId="0" borderId="0" applyFont="0" applyFill="0" applyBorder="0" applyAlignment="0" applyProtection="0">
      <alignment vertical="center"/>
    </xf>
    <xf numFmtId="0" fontId="30" fillId="15" borderId="0" applyNumberFormat="0" applyBorder="0" applyAlignment="0" applyProtection="0">
      <alignment vertical="center"/>
    </xf>
    <xf numFmtId="0" fontId="33" fillId="0" borderId="0" applyNumberFormat="0" applyFill="0" applyBorder="0" applyAlignment="0" applyProtection="0">
      <alignment vertical="center"/>
    </xf>
    <xf numFmtId="9" fontId="25" fillId="0" borderId="0" applyFont="0" applyFill="0" applyBorder="0" applyAlignment="0" applyProtection="0">
      <alignment vertical="center"/>
    </xf>
    <xf numFmtId="176" fontId="1" fillId="0" borderId="7">
      <alignment horizontal="right" vertical="center"/>
    </xf>
    <xf numFmtId="0" fontId="37" fillId="0" borderId="0" applyNumberFormat="0" applyFill="0" applyBorder="0" applyAlignment="0" applyProtection="0">
      <alignment vertical="center"/>
    </xf>
    <xf numFmtId="0" fontId="25" fillId="17" borderId="23" applyNumberFormat="0" applyFont="0" applyAlignment="0" applyProtection="0">
      <alignment vertical="center"/>
    </xf>
    <xf numFmtId="0" fontId="30" fillId="20" borderId="0" applyNumberFormat="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0" fillId="0" borderId="18" applyNumberFormat="0" applyFill="0" applyAlignment="0" applyProtection="0">
      <alignment vertical="center"/>
    </xf>
    <xf numFmtId="0" fontId="32" fillId="0" borderId="18" applyNumberFormat="0" applyFill="0" applyAlignment="0" applyProtection="0">
      <alignment vertical="center"/>
    </xf>
    <xf numFmtId="0" fontId="30" fillId="19" borderId="0" applyNumberFormat="0" applyBorder="0" applyAlignment="0" applyProtection="0">
      <alignment vertical="center"/>
    </xf>
    <xf numFmtId="0" fontId="28" fillId="0" borderId="22" applyNumberFormat="0" applyFill="0" applyAlignment="0" applyProtection="0">
      <alignment vertical="center"/>
    </xf>
    <xf numFmtId="0" fontId="30" fillId="14" borderId="0" applyNumberFormat="0" applyBorder="0" applyAlignment="0" applyProtection="0">
      <alignment vertical="center"/>
    </xf>
    <xf numFmtId="0" fontId="24" fillId="5" borderId="21" applyNumberFormat="0" applyAlignment="0" applyProtection="0">
      <alignment vertical="center"/>
    </xf>
    <xf numFmtId="0" fontId="31" fillId="5" borderId="19" applyNumberFormat="0" applyAlignment="0" applyProtection="0">
      <alignment vertical="center"/>
    </xf>
    <xf numFmtId="0" fontId="23" fillId="4" borderId="20" applyNumberFormat="0" applyAlignment="0" applyProtection="0">
      <alignment vertical="center"/>
    </xf>
    <xf numFmtId="0" fontId="29" fillId="8" borderId="0" applyNumberFormat="0" applyBorder="0" applyAlignment="0" applyProtection="0">
      <alignment vertical="center"/>
    </xf>
    <xf numFmtId="0" fontId="30" fillId="23" borderId="0" applyNumberFormat="0" applyBorder="0" applyAlignment="0" applyProtection="0">
      <alignment vertical="center"/>
    </xf>
    <xf numFmtId="0" fontId="38" fillId="0" borderId="25" applyNumberFormat="0" applyFill="0" applyAlignment="0" applyProtection="0">
      <alignment vertical="center"/>
    </xf>
    <xf numFmtId="0" fontId="35" fillId="0" borderId="24" applyNumberFormat="0" applyFill="0" applyAlignment="0" applyProtection="0">
      <alignment vertical="center"/>
    </xf>
    <xf numFmtId="0" fontId="27" fillId="6" borderId="0" applyNumberFormat="0" applyBorder="0" applyAlignment="0" applyProtection="0">
      <alignment vertical="center"/>
    </xf>
    <xf numFmtId="0" fontId="34" fillId="16" borderId="0" applyNumberFormat="0" applyBorder="0" applyAlignment="0" applyProtection="0">
      <alignment vertical="center"/>
    </xf>
    <xf numFmtId="10" fontId="1" fillId="0" borderId="7">
      <alignment horizontal="right" vertical="center"/>
    </xf>
    <xf numFmtId="0" fontId="29" fillId="11" borderId="0" applyNumberFormat="0" applyBorder="0" applyAlignment="0" applyProtection="0">
      <alignment vertical="center"/>
    </xf>
    <xf numFmtId="0" fontId="30" fillId="26" borderId="0" applyNumberFormat="0" applyBorder="0" applyAlignment="0" applyProtection="0">
      <alignment vertical="center"/>
    </xf>
    <xf numFmtId="0" fontId="29" fillId="29" borderId="0" applyNumberFormat="0" applyBorder="0" applyAlignment="0" applyProtection="0">
      <alignment vertical="center"/>
    </xf>
    <xf numFmtId="0" fontId="29" fillId="25" borderId="0" applyNumberFormat="0" applyBorder="0" applyAlignment="0" applyProtection="0">
      <alignment vertical="center"/>
    </xf>
    <xf numFmtId="0" fontId="29" fillId="18" borderId="0" applyNumberFormat="0" applyBorder="0" applyAlignment="0" applyProtection="0">
      <alignment vertical="center"/>
    </xf>
    <xf numFmtId="0" fontId="29" fillId="22" borderId="0" applyNumberFormat="0" applyBorder="0" applyAlignment="0" applyProtection="0">
      <alignment vertical="center"/>
    </xf>
    <xf numFmtId="0" fontId="30" fillId="32" borderId="0" applyNumberFormat="0" applyBorder="0" applyAlignment="0" applyProtection="0">
      <alignment vertical="center"/>
    </xf>
    <xf numFmtId="0" fontId="30" fillId="31" borderId="0" applyNumberFormat="0" applyBorder="0" applyAlignment="0" applyProtection="0">
      <alignment vertical="center"/>
    </xf>
    <xf numFmtId="0" fontId="29" fillId="10" borderId="0" applyNumberFormat="0" applyBorder="0" applyAlignment="0" applyProtection="0">
      <alignment vertical="center"/>
    </xf>
    <xf numFmtId="0" fontId="29" fillId="7" borderId="0" applyNumberFormat="0" applyBorder="0" applyAlignment="0" applyProtection="0">
      <alignment vertical="center"/>
    </xf>
    <xf numFmtId="0" fontId="30" fillId="30" borderId="0" applyNumberFormat="0" applyBorder="0" applyAlignment="0" applyProtection="0">
      <alignment vertical="center"/>
    </xf>
    <xf numFmtId="0" fontId="29" fillId="21" borderId="0" applyNumberFormat="0" applyBorder="0" applyAlignment="0" applyProtection="0">
      <alignment vertical="center"/>
    </xf>
    <xf numFmtId="0" fontId="30" fillId="28" borderId="0" applyNumberFormat="0" applyBorder="0" applyAlignment="0" applyProtection="0">
      <alignment vertical="center"/>
    </xf>
    <xf numFmtId="0" fontId="30" fillId="24" borderId="0" applyNumberFormat="0" applyBorder="0" applyAlignment="0" applyProtection="0">
      <alignment vertical="center"/>
    </xf>
    <xf numFmtId="0" fontId="29" fillId="13" borderId="0" applyNumberFormat="0" applyBorder="0" applyAlignment="0" applyProtection="0">
      <alignment vertical="center"/>
    </xf>
    <xf numFmtId="0" fontId="30" fillId="27"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77"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16" xfId="53" applyFont="1" applyBorder="1" applyAlignment="1">
      <alignment horizontal="center" vertical="center" wrapText="1"/>
    </xf>
    <xf numFmtId="49" fontId="4" fillId="0" borderId="17"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G18" sqref="G18"/>
    </sheetView>
  </sheetViews>
  <sheetFormatPr defaultColWidth="10.2777777777778" defaultRowHeight="15" customHeight="1" outlineLevelCol="3"/>
  <cols>
    <col min="1" max="4" width="33.2777777777778"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"单位名称："&amp;"平山乡政府"</f>
        <v>单位名称：平山乡政府</v>
      </c>
      <c r="B3" s="198"/>
      <c r="C3" s="201"/>
      <c r="D3" s="199" t="s">
        <v>1</v>
      </c>
    </row>
    <row r="4" ht="18.75" customHeight="1" spans="1:4">
      <c r="A4" s="202" t="s">
        <v>2</v>
      </c>
      <c r="B4" s="202"/>
      <c r="C4" s="202" t="s">
        <v>3</v>
      </c>
      <c r="D4" s="202"/>
    </row>
    <row r="5" ht="18.75" customHeight="1" spans="1:4">
      <c r="A5" s="203" t="s">
        <v>4</v>
      </c>
      <c r="B5" s="203" t="s">
        <v>5</v>
      </c>
      <c r="C5" s="203" t="s">
        <v>6</v>
      </c>
      <c r="D5" s="203" t="s">
        <v>5</v>
      </c>
    </row>
    <row r="6" ht="18.75" customHeight="1" spans="1:4">
      <c r="A6" s="155" t="s">
        <v>7</v>
      </c>
      <c r="B6" s="156">
        <v>14941266.39</v>
      </c>
      <c r="C6" s="155" t="str">
        <f>"一"&amp;"、"&amp;"一般公共服务支出"</f>
        <v>一、一般公共服务支出</v>
      </c>
      <c r="D6" s="156">
        <v>12270502.97</v>
      </c>
    </row>
    <row r="7" ht="18.75" customHeight="1" spans="1:4">
      <c r="A7" s="155" t="s">
        <v>8</v>
      </c>
      <c r="B7" s="156"/>
      <c r="C7" s="155" t="str">
        <f>"二"&amp;"、"&amp;"公共安全支出"</f>
        <v>二、公共安全支出</v>
      </c>
      <c r="D7" s="156">
        <v>20000</v>
      </c>
    </row>
    <row r="8" ht="18.75" customHeight="1" spans="1:4">
      <c r="A8" s="155" t="s">
        <v>9</v>
      </c>
      <c r="B8" s="156"/>
      <c r="C8" s="155" t="str">
        <f>"三"&amp;"、"&amp;"社会保障和就业支出"</f>
        <v>三、社会保障和就业支出</v>
      </c>
      <c r="D8" s="156">
        <v>1281343.4</v>
      </c>
    </row>
    <row r="9" ht="18.75" customHeight="1" spans="1:4">
      <c r="A9" s="155" t="s">
        <v>10</v>
      </c>
      <c r="B9" s="156"/>
      <c r="C9" s="155" t="str">
        <f>"四"&amp;"、"&amp;"卫生健康支出"</f>
        <v>四、卫生健康支出</v>
      </c>
      <c r="D9" s="156">
        <v>544505.15</v>
      </c>
    </row>
    <row r="10" ht="18.75" customHeight="1" spans="1:4">
      <c r="A10" s="155" t="s">
        <v>11</v>
      </c>
      <c r="B10" s="156">
        <v>236387.05</v>
      </c>
      <c r="C10" s="155" t="str">
        <f>"五"&amp;"、"&amp;"城乡社区支出"</f>
        <v>五、城乡社区支出</v>
      </c>
      <c r="D10" s="156">
        <v>15000</v>
      </c>
    </row>
    <row r="11" ht="18.75" customHeight="1" spans="1:4">
      <c r="A11" s="155" t="s">
        <v>12</v>
      </c>
      <c r="B11" s="156"/>
      <c r="C11" s="155" t="str">
        <f>"六"&amp;"、"&amp;"农林水支出"</f>
        <v>六、农林水支出</v>
      </c>
      <c r="D11" s="156">
        <v>158780</v>
      </c>
    </row>
    <row r="12" ht="18.75" customHeight="1" spans="1:4">
      <c r="A12" s="155" t="s">
        <v>13</v>
      </c>
      <c r="B12" s="156"/>
      <c r="C12" s="155" t="str">
        <f>"七"&amp;"、"&amp;"交通运输支出"</f>
        <v>七、交通运输支出</v>
      </c>
      <c r="D12" s="156">
        <v>135232.8</v>
      </c>
    </row>
    <row r="13" ht="18.75" customHeight="1" spans="1:4">
      <c r="A13" s="155" t="s">
        <v>14</v>
      </c>
      <c r="B13" s="156"/>
      <c r="C13" s="155" t="str">
        <f>"八"&amp;"、"&amp;"住房保障支出"</f>
        <v>八、住房保障支出</v>
      </c>
      <c r="D13" s="156">
        <v>752289.12</v>
      </c>
    </row>
    <row r="14" ht="18.75" customHeight="1" spans="1:4">
      <c r="A14" s="155" t="s">
        <v>15</v>
      </c>
      <c r="B14" s="156"/>
      <c r="C14" s="155"/>
      <c r="D14" s="156"/>
    </row>
    <row r="15" ht="18.75" customHeight="1" spans="1:4">
      <c r="A15" s="155" t="s">
        <v>16</v>
      </c>
      <c r="B15" s="156">
        <v>236387.05</v>
      </c>
      <c r="C15" s="155"/>
      <c r="D15" s="156"/>
    </row>
    <row r="16" ht="18.75" customHeight="1" spans="1:4">
      <c r="A16" s="155"/>
      <c r="B16" s="156"/>
      <c r="C16" s="155"/>
      <c r="D16" s="156"/>
    </row>
    <row r="17" ht="18.75" customHeight="1" spans="1:4">
      <c r="A17" s="155"/>
      <c r="B17" s="156"/>
      <c r="C17" s="155"/>
      <c r="D17" s="156"/>
    </row>
    <row r="18" ht="18.75" customHeight="1" spans="1:4">
      <c r="A18" s="155"/>
      <c r="B18" s="156"/>
      <c r="C18" s="155"/>
      <c r="D18" s="156"/>
    </row>
    <row r="19" ht="18.75" customHeight="1" spans="1:4">
      <c r="A19" s="155"/>
      <c r="B19" s="156"/>
      <c r="C19" s="155"/>
      <c r="D19" s="156"/>
    </row>
    <row r="20" ht="18.75" customHeight="1" spans="1:4">
      <c r="A20" s="155"/>
      <c r="B20" s="156"/>
      <c r="C20" s="155"/>
      <c r="D20" s="156"/>
    </row>
    <row r="21" ht="18.75" customHeight="1" spans="1:4">
      <c r="A21" s="155"/>
      <c r="B21" s="156"/>
      <c r="C21" s="155"/>
      <c r="D21" s="156"/>
    </row>
    <row r="22" ht="18.75" customHeight="1" spans="1:4">
      <c r="A22" s="155"/>
      <c r="B22" s="156"/>
      <c r="C22" s="155"/>
      <c r="D22" s="156"/>
    </row>
    <row r="23" ht="18.75" customHeight="1" spans="1:4">
      <c r="A23" s="155"/>
      <c r="B23" s="156"/>
      <c r="C23" s="155"/>
      <c r="D23" s="156"/>
    </row>
    <row r="24" ht="18.75" customHeight="1" spans="1:4">
      <c r="A24" s="155"/>
      <c r="B24" s="156"/>
      <c r="C24" s="155"/>
      <c r="D24" s="156"/>
    </row>
    <row r="25" ht="18.75" customHeight="1" spans="1:4">
      <c r="A25" s="155"/>
      <c r="B25" s="156"/>
      <c r="C25" s="155"/>
      <c r="D25" s="156"/>
    </row>
    <row r="26" ht="18.75" customHeight="1" spans="1:4">
      <c r="A26" s="155"/>
      <c r="B26" s="156"/>
      <c r="C26" s="155"/>
      <c r="D26" s="156"/>
    </row>
    <row r="27" ht="18.75" customHeight="1" spans="1:4">
      <c r="A27" s="155"/>
      <c r="B27" s="156"/>
      <c r="C27" s="155"/>
      <c r="D27" s="156"/>
    </row>
    <row r="28" ht="18.75" customHeight="1" spans="1:4">
      <c r="A28" s="155"/>
      <c r="B28" s="156"/>
      <c r="C28" s="155"/>
      <c r="D28" s="156"/>
    </row>
    <row r="29" ht="18.75" customHeight="1" spans="1:4">
      <c r="A29" s="155"/>
      <c r="B29" s="156"/>
      <c r="C29" s="155"/>
      <c r="D29" s="156"/>
    </row>
    <row r="30" ht="18.75" customHeight="1" spans="1:4">
      <c r="A30" s="155"/>
      <c r="B30" s="156"/>
      <c r="C30" s="155"/>
      <c r="D30" s="156"/>
    </row>
    <row r="31" ht="18.75" customHeight="1" spans="1:4">
      <c r="A31" s="155"/>
      <c r="B31" s="156"/>
      <c r="C31" s="155"/>
      <c r="D31" s="156"/>
    </row>
    <row r="32" ht="18.75" customHeight="1" spans="1:4">
      <c r="A32" s="155" t="s">
        <v>17</v>
      </c>
      <c r="B32" s="156">
        <v>15177653.44</v>
      </c>
      <c r="C32" s="155" t="s">
        <v>18</v>
      </c>
      <c r="D32" s="156">
        <v>15177653.44</v>
      </c>
    </row>
    <row r="33" ht="18.75" customHeight="1" spans="1:4">
      <c r="A33" s="155" t="s">
        <v>19</v>
      </c>
      <c r="B33" s="156"/>
      <c r="C33" s="155" t="s">
        <v>20</v>
      </c>
      <c r="D33" s="156"/>
    </row>
    <row r="34" ht="18.75" customHeight="1" spans="1:4">
      <c r="A34" s="155" t="s">
        <v>21</v>
      </c>
      <c r="B34" s="156"/>
      <c r="C34" s="155" t="s">
        <v>21</v>
      </c>
      <c r="D34" s="156"/>
    </row>
    <row r="35" ht="18.75" customHeight="1" spans="1:4">
      <c r="A35" s="155" t="s">
        <v>22</v>
      </c>
      <c r="B35" s="156"/>
      <c r="C35" s="155" t="s">
        <v>23</v>
      </c>
      <c r="D35" s="156"/>
    </row>
    <row r="36" ht="18.75" customHeight="1" spans="1:4">
      <c r="A36" s="155" t="s">
        <v>24</v>
      </c>
      <c r="B36" s="156">
        <v>15177653.44</v>
      </c>
      <c r="C36" s="155" t="s">
        <v>25</v>
      </c>
      <c r="D36" s="156">
        <v>15177653.44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4814814814815" defaultRowHeight="14.25" customHeight="1" outlineLevelCol="5"/>
  <cols>
    <col min="1" max="6" width="23.0462962962963" customWidth="1"/>
  </cols>
  <sheetData>
    <row r="1" ht="12" customHeight="1" spans="1:6">
      <c r="A1" s="125">
        <v>1</v>
      </c>
      <c r="B1" s="126">
        <v>0</v>
      </c>
      <c r="C1" s="125">
        <v>1</v>
      </c>
      <c r="D1" s="92"/>
      <c r="E1" s="92"/>
      <c r="F1" s="127" t="s">
        <v>1039</v>
      </c>
    </row>
    <row r="2" ht="26.25" customHeight="1" spans="1:6">
      <c r="A2" s="128" t="str">
        <f>"2025"&amp;"年政府性基金预算支出预算表"</f>
        <v>2025年政府性基金预算支出预算表</v>
      </c>
      <c r="B2" s="128" t="s">
        <v>1040</v>
      </c>
      <c r="C2" s="129"/>
      <c r="D2" s="130"/>
      <c r="E2" s="130"/>
      <c r="F2" s="130"/>
    </row>
    <row r="3" ht="13.5" customHeight="1" spans="1:6">
      <c r="A3" s="131" t="str">
        <f>"单位名称："&amp;"平山乡政府"</f>
        <v>单位名称：平山乡政府</v>
      </c>
      <c r="B3" s="131" t="s">
        <v>1041</v>
      </c>
      <c r="C3" s="132"/>
      <c r="D3" s="92"/>
      <c r="E3" s="92"/>
      <c r="F3" s="127" t="s">
        <v>1</v>
      </c>
    </row>
    <row r="4" ht="19.5" customHeight="1" spans="1:6">
      <c r="A4" s="133" t="s">
        <v>279</v>
      </c>
      <c r="B4" s="134" t="s">
        <v>62</v>
      </c>
      <c r="C4" s="133" t="s">
        <v>63</v>
      </c>
      <c r="D4" s="12" t="s">
        <v>1042</v>
      </c>
      <c r="E4" s="13"/>
      <c r="F4" s="14"/>
    </row>
    <row r="5" ht="18.75" customHeight="1" spans="1:6">
      <c r="A5" s="135"/>
      <c r="B5" s="136"/>
      <c r="C5" s="135"/>
      <c r="D5" s="72" t="s">
        <v>30</v>
      </c>
      <c r="E5" s="12" t="s">
        <v>66</v>
      </c>
      <c r="F5" s="72" t="s">
        <v>67</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1043</v>
      </c>
      <c r="B9" s="141" t="s">
        <v>1043</v>
      </c>
      <c r="C9" s="142" t="s">
        <v>1043</v>
      </c>
      <c r="D9" s="86"/>
      <c r="E9" s="138"/>
      <c r="F9" s="138"/>
    </row>
    <row r="10" ht="18.75" customHeight="1" spans="1:6">
      <c r="A10" s="143" t="s">
        <v>1044</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41"/>
  <sheetViews>
    <sheetView showZeros="0" workbookViewId="0">
      <selection activeCell="A1" sqref="A1"/>
    </sheetView>
  </sheetViews>
  <sheetFormatPr defaultColWidth="9.14814814814815" defaultRowHeight="14.25" customHeight="1"/>
  <cols>
    <col min="1" max="1" width="16.3425925925926" customWidth="1"/>
    <col min="2" max="3" width="9.62962962962963" customWidth="1"/>
    <col min="4" max="5" width="3.62962962962963" customWidth="1"/>
    <col min="6" max="6" width="11.2777777777778" customWidth="1"/>
    <col min="7" max="8" width="11.8425925925926" customWidth="1"/>
    <col min="9" max="9" width="10.2037037037037" customWidth="1"/>
    <col min="10" max="10" width="6.0462962962963" customWidth="1"/>
    <col min="11" max="11" width="9.76851851851852" customWidth="1"/>
    <col min="12" max="12" width="10.7685185185185" customWidth="1"/>
    <col min="13" max="15" width="10.7222222222222"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5"/>
      <c r="P1" s="115"/>
      <c r="Q1" s="101" t="s">
        <v>1045</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"单位名称："&amp;"平山乡政府"</f>
        <v>单位名称：平山乡政府</v>
      </c>
      <c r="B3" s="32"/>
      <c r="C3" s="32"/>
      <c r="D3" s="32"/>
      <c r="E3" s="32"/>
      <c r="F3" s="32"/>
      <c r="G3" s="32"/>
      <c r="H3" s="32"/>
      <c r="I3" s="32"/>
      <c r="J3" s="32"/>
      <c r="K3" s="1"/>
      <c r="L3" s="1"/>
      <c r="M3" s="1"/>
      <c r="N3" s="1"/>
      <c r="O3" s="117"/>
      <c r="P3" s="117"/>
      <c r="Q3" s="124" t="s">
        <v>27</v>
      </c>
    </row>
    <row r="4" ht="15.75" customHeight="1" spans="1:17">
      <c r="A4" s="11" t="s">
        <v>1046</v>
      </c>
      <c r="B4" s="104" t="s">
        <v>1047</v>
      </c>
      <c r="C4" s="104" t="s">
        <v>1048</v>
      </c>
      <c r="D4" s="104" t="s">
        <v>1049</v>
      </c>
      <c r="E4" s="104" t="s">
        <v>1050</v>
      </c>
      <c r="F4" s="104" t="s">
        <v>1051</v>
      </c>
      <c r="G4" s="47" t="s">
        <v>286</v>
      </c>
      <c r="H4" s="47"/>
      <c r="I4" s="47"/>
      <c r="J4" s="47"/>
      <c r="K4" s="118"/>
      <c r="L4" s="47"/>
      <c r="M4" s="47"/>
      <c r="N4" s="47"/>
      <c r="O4" s="75"/>
      <c r="P4" s="118"/>
      <c r="Q4" s="48"/>
    </row>
    <row r="5" ht="17.25" customHeight="1" spans="1:17">
      <c r="A5" s="16"/>
      <c r="B5" s="105"/>
      <c r="C5" s="105"/>
      <c r="D5" s="105"/>
      <c r="E5" s="105"/>
      <c r="F5" s="105"/>
      <c r="G5" s="105" t="s">
        <v>30</v>
      </c>
      <c r="H5" s="105" t="s">
        <v>34</v>
      </c>
      <c r="I5" s="105" t="s">
        <v>1052</v>
      </c>
      <c r="J5" s="105" t="s">
        <v>1053</v>
      </c>
      <c r="K5" s="119" t="s">
        <v>1054</v>
      </c>
      <c r="L5" s="120" t="s">
        <v>1055</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1056</v>
      </c>
      <c r="O6" s="33" t="s">
        <v>42</v>
      </c>
      <c r="P6" s="123" t="s">
        <v>43</v>
      </c>
      <c r="Q6" s="106" t="s">
        <v>44</v>
      </c>
    </row>
    <row r="7" ht="15" customHeight="1"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ht="52.5" customHeight="1" spans="1:17">
      <c r="A8" s="108" t="s">
        <v>1057</v>
      </c>
      <c r="B8" s="109"/>
      <c r="C8" s="109"/>
      <c r="D8" s="110"/>
      <c r="E8" s="111"/>
      <c r="F8" s="23">
        <v>172843.1</v>
      </c>
      <c r="G8" s="23">
        <v>172843.1</v>
      </c>
      <c r="H8" s="23">
        <v>172843.1</v>
      </c>
      <c r="I8" s="23"/>
      <c r="J8" s="23"/>
      <c r="K8" s="23"/>
      <c r="L8" s="23"/>
      <c r="M8" s="23"/>
      <c r="N8" s="23"/>
      <c r="O8" s="23"/>
      <c r="P8" s="23"/>
      <c r="Q8" s="23"/>
    </row>
    <row r="9" ht="52.5" customHeight="1" spans="1:17">
      <c r="A9" s="112" t="s">
        <v>46</v>
      </c>
      <c r="B9" s="109"/>
      <c r="C9" s="109"/>
      <c r="D9" s="110"/>
      <c r="E9" s="111"/>
      <c r="F9" s="23">
        <v>165075</v>
      </c>
      <c r="G9" s="23">
        <v>165075</v>
      </c>
      <c r="H9" s="23">
        <v>165075</v>
      </c>
      <c r="I9" s="23"/>
      <c r="J9" s="23"/>
      <c r="K9" s="23"/>
      <c r="L9" s="23"/>
      <c r="M9" s="23"/>
      <c r="N9" s="23"/>
      <c r="O9" s="23"/>
      <c r="P9" s="23"/>
      <c r="Q9" s="23"/>
    </row>
    <row r="10" ht="52.5" customHeight="1" spans="1:17">
      <c r="A10" s="108" t="str">
        <f>"     "&amp;"一般公用经费"</f>
        <v>     一般公用经费</v>
      </c>
      <c r="B10" s="109" t="s">
        <v>1058</v>
      </c>
      <c r="C10" s="109" t="s">
        <v>1058</v>
      </c>
      <c r="D10" s="110" t="s">
        <v>829</v>
      </c>
      <c r="E10" s="111">
        <v>10</v>
      </c>
      <c r="F10" s="23">
        <v>1450</v>
      </c>
      <c r="G10" s="23">
        <v>1450</v>
      </c>
      <c r="H10" s="23">
        <v>1450</v>
      </c>
      <c r="I10" s="23"/>
      <c r="J10" s="23"/>
      <c r="K10" s="23"/>
      <c r="L10" s="23"/>
      <c r="M10" s="23"/>
      <c r="N10" s="23"/>
      <c r="O10" s="23"/>
      <c r="P10" s="23"/>
      <c r="Q10" s="23"/>
    </row>
    <row r="11" ht="52.5" customHeight="1" spans="1:17">
      <c r="A11" s="108" t="str">
        <f t="shared" ref="A11:A12" si="0">"     "&amp;"乡镇团委工作经费"</f>
        <v>     乡镇团委工作经费</v>
      </c>
      <c r="B11" s="109" t="s">
        <v>1058</v>
      </c>
      <c r="C11" s="109" t="s">
        <v>1058</v>
      </c>
      <c r="D11" s="110" t="s">
        <v>829</v>
      </c>
      <c r="E11" s="111">
        <v>15</v>
      </c>
      <c r="F11" s="23">
        <v>2175</v>
      </c>
      <c r="G11" s="23">
        <v>2175</v>
      </c>
      <c r="H11" s="23">
        <v>2175</v>
      </c>
      <c r="I11" s="23"/>
      <c r="J11" s="23"/>
      <c r="K11" s="23"/>
      <c r="L11" s="23"/>
      <c r="M11" s="23"/>
      <c r="N11" s="23"/>
      <c r="O11" s="23"/>
      <c r="P11" s="23"/>
      <c r="Q11" s="23"/>
    </row>
    <row r="12" ht="52.5" customHeight="1" spans="1:17">
      <c r="A12" s="108" t="str">
        <f t="shared" si="0"/>
        <v>     乡镇团委工作经费</v>
      </c>
      <c r="B12" s="109" t="s">
        <v>1059</v>
      </c>
      <c r="C12" s="109" t="s">
        <v>1060</v>
      </c>
      <c r="D12" s="110" t="s">
        <v>588</v>
      </c>
      <c r="E12" s="111">
        <v>1</v>
      </c>
      <c r="F12" s="23">
        <v>1800</v>
      </c>
      <c r="G12" s="23">
        <v>1800</v>
      </c>
      <c r="H12" s="23">
        <v>1800</v>
      </c>
      <c r="I12" s="23"/>
      <c r="J12" s="23"/>
      <c r="K12" s="23"/>
      <c r="L12" s="23"/>
      <c r="M12" s="23"/>
      <c r="N12" s="23"/>
      <c r="O12" s="23"/>
      <c r="P12" s="23"/>
      <c r="Q12" s="23"/>
    </row>
    <row r="13" ht="52.5" customHeight="1" spans="1:17">
      <c r="A13" s="108" t="str">
        <f>"     "&amp;"乡镇党校工作经费"</f>
        <v>     乡镇党校工作经费</v>
      </c>
      <c r="B13" s="109" t="s">
        <v>1058</v>
      </c>
      <c r="C13" s="109" t="s">
        <v>1058</v>
      </c>
      <c r="D13" s="110" t="s">
        <v>829</v>
      </c>
      <c r="E13" s="111">
        <v>20</v>
      </c>
      <c r="F13" s="23">
        <v>2900</v>
      </c>
      <c r="G13" s="23">
        <v>2900</v>
      </c>
      <c r="H13" s="23">
        <v>2900</v>
      </c>
      <c r="I13" s="23"/>
      <c r="J13" s="23"/>
      <c r="K13" s="23"/>
      <c r="L13" s="23"/>
      <c r="M13" s="23"/>
      <c r="N13" s="23"/>
      <c r="O13" s="23"/>
      <c r="P13" s="23"/>
      <c r="Q13" s="23"/>
    </row>
    <row r="14" ht="52.5" customHeight="1" spans="1:17">
      <c r="A14" s="108" t="str">
        <f t="shared" ref="A14:A18" si="1">"     "&amp;"乡镇宣传、宗教、综治维稳工作经费"</f>
        <v>     乡镇宣传、宗教、综治维稳工作经费</v>
      </c>
      <c r="B14" s="109" t="s">
        <v>1058</v>
      </c>
      <c r="C14" s="109" t="s">
        <v>1058</v>
      </c>
      <c r="D14" s="110" t="s">
        <v>829</v>
      </c>
      <c r="E14" s="111">
        <v>10</v>
      </c>
      <c r="F14" s="23">
        <v>1450</v>
      </c>
      <c r="G14" s="23">
        <v>1450</v>
      </c>
      <c r="H14" s="23">
        <v>1450</v>
      </c>
      <c r="I14" s="23"/>
      <c r="J14" s="23"/>
      <c r="K14" s="23"/>
      <c r="L14" s="23"/>
      <c r="M14" s="23"/>
      <c r="N14" s="23"/>
      <c r="O14" s="23"/>
      <c r="P14" s="23"/>
      <c r="Q14" s="23"/>
    </row>
    <row r="15" ht="52.5" customHeight="1" spans="1:17">
      <c r="A15" s="108" t="str">
        <f t="shared" si="1"/>
        <v>     乡镇宣传、宗教、综治维稳工作经费</v>
      </c>
      <c r="B15" s="109" t="s">
        <v>1058</v>
      </c>
      <c r="C15" s="109" t="s">
        <v>1058</v>
      </c>
      <c r="D15" s="110" t="s">
        <v>829</v>
      </c>
      <c r="E15" s="111">
        <v>30</v>
      </c>
      <c r="F15" s="23">
        <v>4350</v>
      </c>
      <c r="G15" s="23">
        <v>4350</v>
      </c>
      <c r="H15" s="23">
        <v>4350</v>
      </c>
      <c r="I15" s="23"/>
      <c r="J15" s="23"/>
      <c r="K15" s="23"/>
      <c r="L15" s="23"/>
      <c r="M15" s="23"/>
      <c r="N15" s="23"/>
      <c r="O15" s="23"/>
      <c r="P15" s="23"/>
      <c r="Q15" s="23"/>
    </row>
    <row r="16" ht="52.5" customHeight="1" spans="1:17">
      <c r="A16" s="108" t="str">
        <f t="shared" si="1"/>
        <v>     乡镇宣传、宗教、综治维稳工作经费</v>
      </c>
      <c r="B16" s="109" t="s">
        <v>1058</v>
      </c>
      <c r="C16" s="109" t="s">
        <v>1058</v>
      </c>
      <c r="D16" s="110" t="s">
        <v>829</v>
      </c>
      <c r="E16" s="111">
        <v>90</v>
      </c>
      <c r="F16" s="23">
        <v>13050</v>
      </c>
      <c r="G16" s="23">
        <v>13050</v>
      </c>
      <c r="H16" s="23">
        <v>13050</v>
      </c>
      <c r="I16" s="23"/>
      <c r="J16" s="23"/>
      <c r="K16" s="23"/>
      <c r="L16" s="23"/>
      <c r="M16" s="23"/>
      <c r="N16" s="23"/>
      <c r="O16" s="23"/>
      <c r="P16" s="23"/>
      <c r="Q16" s="23"/>
    </row>
    <row r="17" ht="52.5" customHeight="1" spans="1:17">
      <c r="A17" s="108" t="str">
        <f t="shared" si="1"/>
        <v>     乡镇宣传、宗教、综治维稳工作经费</v>
      </c>
      <c r="B17" s="109" t="s">
        <v>1059</v>
      </c>
      <c r="C17" s="109" t="s">
        <v>1060</v>
      </c>
      <c r="D17" s="110" t="s">
        <v>588</v>
      </c>
      <c r="E17" s="111">
        <v>1</v>
      </c>
      <c r="F17" s="23">
        <v>3500</v>
      </c>
      <c r="G17" s="23">
        <v>3500</v>
      </c>
      <c r="H17" s="23">
        <v>3500</v>
      </c>
      <c r="I17" s="23"/>
      <c r="J17" s="23"/>
      <c r="K17" s="23"/>
      <c r="L17" s="23"/>
      <c r="M17" s="23"/>
      <c r="N17" s="23"/>
      <c r="O17" s="23"/>
      <c r="P17" s="23"/>
      <c r="Q17" s="23"/>
    </row>
    <row r="18" ht="52.5" customHeight="1" spans="1:17">
      <c r="A18" s="108" t="str">
        <f t="shared" si="1"/>
        <v>     乡镇宣传、宗教、综治维稳工作经费</v>
      </c>
      <c r="B18" s="109" t="s">
        <v>1061</v>
      </c>
      <c r="C18" s="109" t="s">
        <v>1061</v>
      </c>
      <c r="D18" s="110" t="s">
        <v>689</v>
      </c>
      <c r="E18" s="111">
        <v>1</v>
      </c>
      <c r="F18" s="23">
        <v>4600</v>
      </c>
      <c r="G18" s="23">
        <v>4600</v>
      </c>
      <c r="H18" s="23">
        <v>4600</v>
      </c>
      <c r="I18" s="23"/>
      <c r="J18" s="23"/>
      <c r="K18" s="23"/>
      <c r="L18" s="23"/>
      <c r="M18" s="23"/>
      <c r="N18" s="23"/>
      <c r="O18" s="23"/>
      <c r="P18" s="23"/>
      <c r="Q18" s="23"/>
    </row>
    <row r="19" ht="52.5" customHeight="1" spans="1:17">
      <c r="A19" s="108" t="str">
        <f t="shared" ref="A19:A20" si="2">"     "&amp;"退役军人服务专项经费"</f>
        <v>     退役军人服务专项经费</v>
      </c>
      <c r="B19" s="109" t="s">
        <v>1058</v>
      </c>
      <c r="C19" s="109" t="s">
        <v>1058</v>
      </c>
      <c r="D19" s="110" t="s">
        <v>829</v>
      </c>
      <c r="E19" s="111">
        <v>20</v>
      </c>
      <c r="F19" s="23">
        <v>2900</v>
      </c>
      <c r="G19" s="23">
        <v>2900</v>
      </c>
      <c r="H19" s="23">
        <v>2900</v>
      </c>
      <c r="I19" s="23"/>
      <c r="J19" s="23"/>
      <c r="K19" s="23"/>
      <c r="L19" s="23"/>
      <c r="M19" s="23"/>
      <c r="N19" s="23"/>
      <c r="O19" s="23"/>
      <c r="P19" s="23"/>
      <c r="Q19" s="23"/>
    </row>
    <row r="20" ht="52.5" customHeight="1" spans="1:17">
      <c r="A20" s="108" t="str">
        <f t="shared" si="2"/>
        <v>     退役军人服务专项经费</v>
      </c>
      <c r="B20" s="109" t="s">
        <v>1061</v>
      </c>
      <c r="C20" s="109" t="s">
        <v>1061</v>
      </c>
      <c r="D20" s="110" t="s">
        <v>689</v>
      </c>
      <c r="E20" s="111">
        <v>1</v>
      </c>
      <c r="F20" s="23">
        <v>4600</v>
      </c>
      <c r="G20" s="23">
        <v>4600</v>
      </c>
      <c r="H20" s="23">
        <v>4600</v>
      </c>
      <c r="I20" s="23"/>
      <c r="J20" s="23"/>
      <c r="K20" s="23"/>
      <c r="L20" s="23"/>
      <c r="M20" s="23"/>
      <c r="N20" s="23"/>
      <c r="O20" s="23"/>
      <c r="P20" s="23"/>
      <c r="Q20" s="23"/>
    </row>
    <row r="21" ht="52.5" customHeight="1" spans="1:17">
      <c r="A21" s="108" t="str">
        <f>"     "&amp;"依法治县工作经费"</f>
        <v>     依法治县工作经费</v>
      </c>
      <c r="B21" s="109" t="s">
        <v>1058</v>
      </c>
      <c r="C21" s="109" t="s">
        <v>1058</v>
      </c>
      <c r="D21" s="110" t="s">
        <v>829</v>
      </c>
      <c r="E21" s="111">
        <v>40</v>
      </c>
      <c r="F21" s="23">
        <v>5800</v>
      </c>
      <c r="G21" s="23">
        <v>5800</v>
      </c>
      <c r="H21" s="23">
        <v>5800</v>
      </c>
      <c r="I21" s="23"/>
      <c r="J21" s="23"/>
      <c r="K21" s="23"/>
      <c r="L21" s="23"/>
      <c r="M21" s="23"/>
      <c r="N21" s="23"/>
      <c r="O21" s="23"/>
      <c r="P21" s="23"/>
      <c r="Q21" s="23"/>
    </row>
    <row r="22" ht="52.5" customHeight="1" spans="1:17">
      <c r="A22" s="108" t="str">
        <f>"     "&amp;"乡镇人代会经费"</f>
        <v>     乡镇人代会经费</v>
      </c>
      <c r="B22" s="109" t="s">
        <v>1059</v>
      </c>
      <c r="C22" s="109" t="s">
        <v>1060</v>
      </c>
      <c r="D22" s="110" t="s">
        <v>588</v>
      </c>
      <c r="E22" s="111">
        <v>2</v>
      </c>
      <c r="F22" s="23">
        <v>6000</v>
      </c>
      <c r="G22" s="23">
        <v>6000</v>
      </c>
      <c r="H22" s="23">
        <v>6000</v>
      </c>
      <c r="I22" s="23"/>
      <c r="J22" s="23"/>
      <c r="K22" s="23"/>
      <c r="L22" s="23"/>
      <c r="M22" s="23"/>
      <c r="N22" s="23"/>
      <c r="O22" s="23"/>
      <c r="P22" s="23"/>
      <c r="Q22" s="23"/>
    </row>
    <row r="23" ht="52.5" customHeight="1" spans="1:17">
      <c r="A23" s="108" t="str">
        <f t="shared" ref="A23:A27" si="3">"     "&amp;"乡镇工作专项经费"</f>
        <v>     乡镇工作专项经费</v>
      </c>
      <c r="B23" s="109" t="s">
        <v>1062</v>
      </c>
      <c r="C23" s="109" t="s">
        <v>1062</v>
      </c>
      <c r="D23" s="110" t="s">
        <v>689</v>
      </c>
      <c r="E23" s="111">
        <v>1</v>
      </c>
      <c r="F23" s="23">
        <v>2400</v>
      </c>
      <c r="G23" s="23">
        <v>2400</v>
      </c>
      <c r="H23" s="23">
        <v>2400</v>
      </c>
      <c r="I23" s="23"/>
      <c r="J23" s="23"/>
      <c r="K23" s="23"/>
      <c r="L23" s="23"/>
      <c r="M23" s="23"/>
      <c r="N23" s="23"/>
      <c r="O23" s="23"/>
      <c r="P23" s="23"/>
      <c r="Q23" s="23"/>
    </row>
    <row r="24" ht="52.5" customHeight="1" spans="1:17">
      <c r="A24" s="108" t="str">
        <f t="shared" si="3"/>
        <v>     乡镇工作专项经费</v>
      </c>
      <c r="B24" s="109" t="s">
        <v>1058</v>
      </c>
      <c r="C24" s="109" t="s">
        <v>1058</v>
      </c>
      <c r="D24" s="110" t="s">
        <v>829</v>
      </c>
      <c r="E24" s="111">
        <v>20</v>
      </c>
      <c r="F24" s="23">
        <v>2900</v>
      </c>
      <c r="G24" s="23">
        <v>2900</v>
      </c>
      <c r="H24" s="23">
        <v>2900</v>
      </c>
      <c r="I24" s="23"/>
      <c r="J24" s="23"/>
      <c r="K24" s="23"/>
      <c r="L24" s="23"/>
      <c r="M24" s="23"/>
      <c r="N24" s="23"/>
      <c r="O24" s="23"/>
      <c r="P24" s="23"/>
      <c r="Q24" s="23"/>
    </row>
    <row r="25" ht="52.5" customHeight="1" spans="1:17">
      <c r="A25" s="108" t="str">
        <f t="shared" si="3"/>
        <v>     乡镇工作专项经费</v>
      </c>
      <c r="B25" s="109" t="s">
        <v>1058</v>
      </c>
      <c r="C25" s="109" t="s">
        <v>1058</v>
      </c>
      <c r="D25" s="110" t="s">
        <v>829</v>
      </c>
      <c r="E25" s="111">
        <v>25</v>
      </c>
      <c r="F25" s="23">
        <v>3625</v>
      </c>
      <c r="G25" s="23">
        <v>3625</v>
      </c>
      <c r="H25" s="23">
        <v>3625</v>
      </c>
      <c r="I25" s="23"/>
      <c r="J25" s="23"/>
      <c r="K25" s="23"/>
      <c r="L25" s="23"/>
      <c r="M25" s="23"/>
      <c r="N25" s="23"/>
      <c r="O25" s="23"/>
      <c r="P25" s="23"/>
      <c r="Q25" s="23"/>
    </row>
    <row r="26" ht="52.5" customHeight="1" spans="1:17">
      <c r="A26" s="108" t="str">
        <f t="shared" si="3"/>
        <v>     乡镇工作专项经费</v>
      </c>
      <c r="B26" s="109" t="s">
        <v>1058</v>
      </c>
      <c r="C26" s="109" t="s">
        <v>1058</v>
      </c>
      <c r="D26" s="110" t="s">
        <v>829</v>
      </c>
      <c r="E26" s="111">
        <v>25</v>
      </c>
      <c r="F26" s="23">
        <v>3625</v>
      </c>
      <c r="G26" s="23">
        <v>3625</v>
      </c>
      <c r="H26" s="23">
        <v>3625</v>
      </c>
      <c r="I26" s="23"/>
      <c r="J26" s="23"/>
      <c r="K26" s="23"/>
      <c r="L26" s="23"/>
      <c r="M26" s="23"/>
      <c r="N26" s="23"/>
      <c r="O26" s="23"/>
      <c r="P26" s="23"/>
      <c r="Q26" s="23"/>
    </row>
    <row r="27" ht="52.5" customHeight="1" spans="1:17">
      <c r="A27" s="108" t="str">
        <f t="shared" si="3"/>
        <v>     乡镇工作专项经费</v>
      </c>
      <c r="B27" s="109" t="s">
        <v>1058</v>
      </c>
      <c r="C27" s="109" t="s">
        <v>1058</v>
      </c>
      <c r="D27" s="110" t="s">
        <v>829</v>
      </c>
      <c r="E27" s="111">
        <v>25</v>
      </c>
      <c r="F27" s="23">
        <v>3625</v>
      </c>
      <c r="G27" s="23">
        <v>3625</v>
      </c>
      <c r="H27" s="23">
        <v>3625</v>
      </c>
      <c r="I27" s="23"/>
      <c r="J27" s="23"/>
      <c r="K27" s="23"/>
      <c r="L27" s="23"/>
      <c r="M27" s="23"/>
      <c r="N27" s="23"/>
      <c r="O27" s="23"/>
      <c r="P27" s="23"/>
      <c r="Q27" s="23"/>
    </row>
    <row r="28" ht="52.5" customHeight="1" spans="1:17">
      <c r="A28" s="108" t="str">
        <f t="shared" ref="A28:A33" si="4">"     "&amp;"村级党组织工作经费"</f>
        <v>     村级党组织工作经费</v>
      </c>
      <c r="B28" s="109" t="s">
        <v>1063</v>
      </c>
      <c r="C28" s="109" t="s">
        <v>1063</v>
      </c>
      <c r="D28" s="110" t="s">
        <v>588</v>
      </c>
      <c r="E28" s="111">
        <v>1</v>
      </c>
      <c r="F28" s="23">
        <v>10000</v>
      </c>
      <c r="G28" s="23">
        <v>10000</v>
      </c>
      <c r="H28" s="23">
        <v>10000</v>
      </c>
      <c r="I28" s="23"/>
      <c r="J28" s="23"/>
      <c r="K28" s="23"/>
      <c r="L28" s="23"/>
      <c r="M28" s="23"/>
      <c r="N28" s="23"/>
      <c r="O28" s="23"/>
      <c r="P28" s="23"/>
      <c r="Q28" s="23"/>
    </row>
    <row r="29" ht="52.5" customHeight="1" spans="1:17">
      <c r="A29" s="108" t="str">
        <f t="shared" si="4"/>
        <v>     村级党组织工作经费</v>
      </c>
      <c r="B29" s="109" t="s">
        <v>1064</v>
      </c>
      <c r="C29" s="109" t="s">
        <v>1064</v>
      </c>
      <c r="D29" s="110" t="s">
        <v>689</v>
      </c>
      <c r="E29" s="111">
        <v>3</v>
      </c>
      <c r="F29" s="23">
        <v>18999</v>
      </c>
      <c r="G29" s="23">
        <v>18999</v>
      </c>
      <c r="H29" s="23">
        <v>18999</v>
      </c>
      <c r="I29" s="23"/>
      <c r="J29" s="23"/>
      <c r="K29" s="23"/>
      <c r="L29" s="23"/>
      <c r="M29" s="23"/>
      <c r="N29" s="23"/>
      <c r="O29" s="23"/>
      <c r="P29" s="23"/>
      <c r="Q29" s="23"/>
    </row>
    <row r="30" ht="52.5" customHeight="1" spans="1:17">
      <c r="A30" s="108" t="str">
        <f t="shared" si="4"/>
        <v>     村级党组织工作经费</v>
      </c>
      <c r="B30" s="109" t="s">
        <v>1062</v>
      </c>
      <c r="C30" s="109" t="s">
        <v>1062</v>
      </c>
      <c r="D30" s="110" t="s">
        <v>689</v>
      </c>
      <c r="E30" s="111">
        <v>4</v>
      </c>
      <c r="F30" s="23">
        <v>18800</v>
      </c>
      <c r="G30" s="23">
        <v>18800</v>
      </c>
      <c r="H30" s="23">
        <v>18800</v>
      </c>
      <c r="I30" s="23"/>
      <c r="J30" s="23"/>
      <c r="K30" s="23"/>
      <c r="L30" s="23"/>
      <c r="M30" s="23"/>
      <c r="N30" s="23"/>
      <c r="O30" s="23"/>
      <c r="P30" s="23"/>
      <c r="Q30" s="23"/>
    </row>
    <row r="31" ht="52.5" customHeight="1" spans="1:17">
      <c r="A31" s="108" t="str">
        <f t="shared" si="4"/>
        <v>     村级党组织工作经费</v>
      </c>
      <c r="B31" s="109" t="s">
        <v>1058</v>
      </c>
      <c r="C31" s="109" t="s">
        <v>1058</v>
      </c>
      <c r="D31" s="110" t="s">
        <v>829</v>
      </c>
      <c r="E31" s="111">
        <v>90</v>
      </c>
      <c r="F31" s="23">
        <v>13050</v>
      </c>
      <c r="G31" s="23">
        <v>13050</v>
      </c>
      <c r="H31" s="23">
        <v>13050</v>
      </c>
      <c r="I31" s="23"/>
      <c r="J31" s="23"/>
      <c r="K31" s="23"/>
      <c r="L31" s="23"/>
      <c r="M31" s="23"/>
      <c r="N31" s="23"/>
      <c r="O31" s="23"/>
      <c r="P31" s="23"/>
      <c r="Q31" s="23"/>
    </row>
    <row r="32" ht="52.5" customHeight="1" spans="1:17">
      <c r="A32" s="108" t="str">
        <f t="shared" si="4"/>
        <v>     村级党组织工作经费</v>
      </c>
      <c r="B32" s="109" t="s">
        <v>1061</v>
      </c>
      <c r="C32" s="109" t="s">
        <v>1061</v>
      </c>
      <c r="D32" s="110" t="s">
        <v>689</v>
      </c>
      <c r="E32" s="111">
        <v>3</v>
      </c>
      <c r="F32" s="23">
        <v>13401</v>
      </c>
      <c r="G32" s="23">
        <v>13401</v>
      </c>
      <c r="H32" s="23">
        <v>13401</v>
      </c>
      <c r="I32" s="23"/>
      <c r="J32" s="23"/>
      <c r="K32" s="23"/>
      <c r="L32" s="23"/>
      <c r="M32" s="23"/>
      <c r="N32" s="23"/>
      <c r="O32" s="23"/>
      <c r="P32" s="23"/>
      <c r="Q32" s="23"/>
    </row>
    <row r="33" ht="52.5" customHeight="1" spans="1:17">
      <c r="A33" s="108" t="str">
        <f t="shared" si="4"/>
        <v>     村级党组织工作经费</v>
      </c>
      <c r="B33" s="109" t="s">
        <v>1065</v>
      </c>
      <c r="C33" s="109" t="s">
        <v>1066</v>
      </c>
      <c r="D33" s="110" t="s">
        <v>689</v>
      </c>
      <c r="E33" s="111">
        <v>2</v>
      </c>
      <c r="F33" s="23">
        <v>2500</v>
      </c>
      <c r="G33" s="23">
        <v>2500</v>
      </c>
      <c r="H33" s="23">
        <v>2500</v>
      </c>
      <c r="I33" s="23"/>
      <c r="J33" s="23"/>
      <c r="K33" s="23"/>
      <c r="L33" s="23"/>
      <c r="M33" s="23"/>
      <c r="N33" s="23"/>
      <c r="O33" s="23"/>
      <c r="P33" s="23"/>
      <c r="Q33" s="23"/>
    </row>
    <row r="34" ht="52.5" customHeight="1" spans="1:17">
      <c r="A34" s="108" t="str">
        <f t="shared" ref="A34:A36" si="5">"     "&amp;"乡镇基层党建工作经费"</f>
        <v>     乡镇基层党建工作经费</v>
      </c>
      <c r="B34" s="109" t="s">
        <v>1058</v>
      </c>
      <c r="C34" s="109" t="s">
        <v>1058</v>
      </c>
      <c r="D34" s="110" t="s">
        <v>829</v>
      </c>
      <c r="E34" s="111">
        <v>30</v>
      </c>
      <c r="F34" s="23">
        <v>4350</v>
      </c>
      <c r="G34" s="23">
        <v>4350</v>
      </c>
      <c r="H34" s="23">
        <v>4350</v>
      </c>
      <c r="I34" s="23"/>
      <c r="J34" s="23"/>
      <c r="K34" s="23"/>
      <c r="L34" s="23"/>
      <c r="M34" s="23"/>
      <c r="N34" s="23"/>
      <c r="O34" s="23"/>
      <c r="P34" s="23"/>
      <c r="Q34" s="23"/>
    </row>
    <row r="35" ht="52.5" customHeight="1" spans="1:17">
      <c r="A35" s="108" t="str">
        <f t="shared" si="5"/>
        <v>     乡镇基层党建工作经费</v>
      </c>
      <c r="B35" s="109" t="s">
        <v>1067</v>
      </c>
      <c r="C35" s="109" t="s">
        <v>1060</v>
      </c>
      <c r="D35" s="110" t="s">
        <v>588</v>
      </c>
      <c r="E35" s="111">
        <v>1</v>
      </c>
      <c r="F35" s="23">
        <v>5000</v>
      </c>
      <c r="G35" s="23">
        <v>5000</v>
      </c>
      <c r="H35" s="23">
        <v>5000</v>
      </c>
      <c r="I35" s="23"/>
      <c r="J35" s="23"/>
      <c r="K35" s="23"/>
      <c r="L35" s="23"/>
      <c r="M35" s="23"/>
      <c r="N35" s="23"/>
      <c r="O35" s="23"/>
      <c r="P35" s="23"/>
      <c r="Q35" s="23"/>
    </row>
    <row r="36" ht="52.5" customHeight="1" spans="1:17">
      <c r="A36" s="108" t="str">
        <f t="shared" si="5"/>
        <v>     乡镇基层党建工作经费</v>
      </c>
      <c r="B36" s="109" t="s">
        <v>1061</v>
      </c>
      <c r="C36" s="109" t="s">
        <v>1061</v>
      </c>
      <c r="D36" s="110" t="s">
        <v>689</v>
      </c>
      <c r="E36" s="111">
        <v>1</v>
      </c>
      <c r="F36" s="23">
        <v>4600</v>
      </c>
      <c r="G36" s="23">
        <v>4600</v>
      </c>
      <c r="H36" s="23">
        <v>4600</v>
      </c>
      <c r="I36" s="23"/>
      <c r="J36" s="23"/>
      <c r="K36" s="23"/>
      <c r="L36" s="23"/>
      <c r="M36" s="23"/>
      <c r="N36" s="23"/>
      <c r="O36" s="23"/>
      <c r="P36" s="23"/>
      <c r="Q36" s="23"/>
    </row>
    <row r="37" ht="52.5" customHeight="1" spans="1:17">
      <c r="A37" s="108" t="str">
        <f>"     "&amp;"民族团结进步创建经费"</f>
        <v>     民族团结进步创建经费</v>
      </c>
      <c r="B37" s="109" t="s">
        <v>1058</v>
      </c>
      <c r="C37" s="109" t="s">
        <v>1058</v>
      </c>
      <c r="D37" s="110" t="s">
        <v>829</v>
      </c>
      <c r="E37" s="111">
        <v>25</v>
      </c>
      <c r="F37" s="23">
        <v>3625</v>
      </c>
      <c r="G37" s="23">
        <v>3625</v>
      </c>
      <c r="H37" s="23">
        <v>3625</v>
      </c>
      <c r="I37" s="23"/>
      <c r="J37" s="23"/>
      <c r="K37" s="23"/>
      <c r="L37" s="23"/>
      <c r="M37" s="23"/>
      <c r="N37" s="23"/>
      <c r="O37" s="23"/>
      <c r="P37" s="23"/>
      <c r="Q37" s="23"/>
    </row>
    <row r="38" ht="52.5" customHeight="1" spans="1:17">
      <c r="A38" s="112" t="s">
        <v>56</v>
      </c>
      <c r="B38" s="25"/>
      <c r="C38" s="25"/>
      <c r="D38" s="25"/>
      <c r="E38" s="25"/>
      <c r="F38" s="23">
        <v>7768.1</v>
      </c>
      <c r="G38" s="23">
        <v>7768.1</v>
      </c>
      <c r="H38" s="23">
        <v>7768.1</v>
      </c>
      <c r="I38" s="23"/>
      <c r="J38" s="23"/>
      <c r="K38" s="23"/>
      <c r="L38" s="23"/>
      <c r="M38" s="23"/>
      <c r="N38" s="23"/>
      <c r="O38" s="23"/>
      <c r="P38" s="23"/>
      <c r="Q38" s="23"/>
    </row>
    <row r="39" ht="52.5" customHeight="1" spans="1:17">
      <c r="A39" s="108" t="str">
        <f t="shared" ref="A39:A40" si="6">"     "&amp;"公用经费安排的公车购置及运维费"</f>
        <v>     公用经费安排的公车购置及运维费</v>
      </c>
      <c r="B39" s="109" t="s">
        <v>1068</v>
      </c>
      <c r="C39" s="109" t="s">
        <v>1069</v>
      </c>
      <c r="D39" s="110" t="s">
        <v>581</v>
      </c>
      <c r="E39" s="111">
        <v>1</v>
      </c>
      <c r="F39" s="23">
        <v>1281.1</v>
      </c>
      <c r="G39" s="23">
        <v>1281.1</v>
      </c>
      <c r="H39" s="23">
        <v>1281.1</v>
      </c>
      <c r="I39" s="23"/>
      <c r="J39" s="23"/>
      <c r="K39" s="23"/>
      <c r="L39" s="23"/>
      <c r="M39" s="23"/>
      <c r="N39" s="23"/>
      <c r="O39" s="23"/>
      <c r="P39" s="23"/>
      <c r="Q39" s="23"/>
    </row>
    <row r="40" ht="52.5" customHeight="1" spans="1:17">
      <c r="A40" s="108" t="str">
        <f t="shared" si="6"/>
        <v>     公用经费安排的公车购置及运维费</v>
      </c>
      <c r="B40" s="109" t="s">
        <v>1070</v>
      </c>
      <c r="C40" s="109" t="s">
        <v>1071</v>
      </c>
      <c r="D40" s="110" t="s">
        <v>581</v>
      </c>
      <c r="E40" s="111">
        <v>1</v>
      </c>
      <c r="F40" s="23">
        <v>6487</v>
      </c>
      <c r="G40" s="23">
        <v>6487</v>
      </c>
      <c r="H40" s="23">
        <v>6487</v>
      </c>
      <c r="I40" s="23"/>
      <c r="J40" s="23"/>
      <c r="K40" s="23"/>
      <c r="L40" s="23"/>
      <c r="M40" s="23"/>
      <c r="N40" s="23"/>
      <c r="O40" s="23"/>
      <c r="P40" s="23"/>
      <c r="Q40" s="23"/>
    </row>
    <row r="41" ht="30" customHeight="1" spans="1:17">
      <c r="A41" s="113" t="s">
        <v>1043</v>
      </c>
      <c r="B41" s="114"/>
      <c r="C41" s="114"/>
      <c r="D41" s="114"/>
      <c r="E41" s="111"/>
      <c r="F41" s="23">
        <v>172843.1</v>
      </c>
      <c r="G41" s="23">
        <v>172843.1</v>
      </c>
      <c r="H41" s="23">
        <v>172843.1</v>
      </c>
      <c r="I41" s="23"/>
      <c r="J41" s="23"/>
      <c r="K41" s="23"/>
      <c r="L41" s="23"/>
      <c r="M41" s="23"/>
      <c r="N41" s="23"/>
      <c r="O41" s="23"/>
      <c r="P41" s="23"/>
      <c r="Q41" s="23"/>
    </row>
  </sheetData>
  <mergeCells count="16">
    <mergeCell ref="A2:Q2"/>
    <mergeCell ref="A3:F3"/>
    <mergeCell ref="G4:Q4"/>
    <mergeCell ref="L5:Q5"/>
    <mergeCell ref="A41:E4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 sqref="A1"/>
    </sheetView>
  </sheetViews>
  <sheetFormatPr defaultColWidth="9.14814814814815"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4"/>
      <c r="I1" s="1"/>
      <c r="J1" s="1"/>
      <c r="K1" s="94"/>
      <c r="L1" s="1"/>
      <c r="M1" s="99"/>
      <c r="N1" s="99" t="s">
        <v>1072</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"单位名称："&amp;"平山乡政府"</f>
        <v>单位名称：平山乡政府</v>
      </c>
      <c r="B3" s="32"/>
      <c r="C3" s="32"/>
      <c r="D3" s="32"/>
      <c r="E3" s="32"/>
      <c r="F3" s="32"/>
      <c r="G3" s="32"/>
      <c r="H3" s="94"/>
      <c r="I3" s="1"/>
      <c r="J3" s="1"/>
      <c r="K3" s="94"/>
      <c r="L3" s="1"/>
      <c r="M3" s="100"/>
      <c r="N3" s="101" t="s">
        <v>27</v>
      </c>
    </row>
    <row r="4" ht="15.75" customHeight="1" spans="1:14">
      <c r="A4" s="11" t="s">
        <v>1046</v>
      </c>
      <c r="B4" s="11" t="s">
        <v>1073</v>
      </c>
      <c r="C4" s="11" t="s">
        <v>1074</v>
      </c>
      <c r="D4" s="12" t="s">
        <v>286</v>
      </c>
      <c r="E4" s="13"/>
      <c r="F4" s="13"/>
      <c r="G4" s="13"/>
      <c r="H4" s="13"/>
      <c r="I4" s="13"/>
      <c r="J4" s="13"/>
      <c r="K4" s="13"/>
      <c r="L4" s="13"/>
      <c r="M4" s="13"/>
      <c r="N4" s="14"/>
    </row>
    <row r="5" ht="17.25" customHeight="1" spans="1:14">
      <c r="A5" s="16"/>
      <c r="B5" s="16"/>
      <c r="C5" s="16"/>
      <c r="D5" s="77" t="s">
        <v>30</v>
      </c>
      <c r="E5" s="11" t="s">
        <v>34</v>
      </c>
      <c r="F5" s="11" t="s">
        <v>1052</v>
      </c>
      <c r="G5" s="11" t="s">
        <v>1053</v>
      </c>
      <c r="H5" s="11" t="s">
        <v>1054</v>
      </c>
      <c r="I5" s="12" t="s">
        <v>1055</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98" t="s">
        <v>1075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4814814814815" defaultRowHeight="14.25" customHeight="1"/>
  <cols>
    <col min="1" max="1" width="37.7222222222222" customWidth="1"/>
    <col min="2" max="13" width="8.62962962962963" customWidth="1"/>
  </cols>
  <sheetData>
    <row r="1" ht="13.5" customHeight="1" spans="1:13">
      <c r="A1" s="67"/>
      <c r="B1" s="67"/>
      <c r="C1" s="67"/>
      <c r="D1" s="68"/>
      <c r="E1" s="68"/>
      <c r="F1" s="68"/>
      <c r="G1" s="68"/>
      <c r="H1" s="68"/>
      <c r="I1" s="68"/>
      <c r="J1" s="68"/>
      <c r="K1" s="68"/>
      <c r="L1" s="68"/>
      <c r="M1" s="91" t="s">
        <v>1076</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"单位名称："&amp;"平山乡政府"</f>
        <v>单位名称：平山乡政府</v>
      </c>
      <c r="B4" s="71"/>
      <c r="C4" s="71"/>
      <c r="D4" s="9"/>
      <c r="E4" s="9"/>
      <c r="F4" s="9"/>
      <c r="G4" s="9"/>
      <c r="H4" s="9"/>
      <c r="I4" s="9"/>
      <c r="J4" s="9"/>
      <c r="K4" s="9"/>
      <c r="L4" s="9"/>
      <c r="M4" s="93"/>
    </row>
    <row r="5" ht="19.5" customHeight="1" spans="1:13">
      <c r="A5" s="72" t="s">
        <v>1077</v>
      </c>
      <c r="B5" s="12" t="s">
        <v>286</v>
      </c>
      <c r="C5" s="13"/>
      <c r="D5" s="73"/>
      <c r="E5" s="74" t="s">
        <v>1078</v>
      </c>
      <c r="F5" s="75"/>
      <c r="G5" s="75"/>
      <c r="H5" s="75"/>
      <c r="I5" s="75"/>
      <c r="J5" s="75"/>
      <c r="K5" s="75"/>
      <c r="L5" s="75"/>
      <c r="M5" s="14"/>
    </row>
    <row r="6" ht="40.5" customHeight="1" spans="1:13">
      <c r="A6" s="76"/>
      <c r="B6" s="77" t="s">
        <v>30</v>
      </c>
      <c r="C6" s="11" t="s">
        <v>34</v>
      </c>
      <c r="D6" s="78" t="s">
        <v>1079</v>
      </c>
      <c r="E6" s="79" t="s">
        <v>1080</v>
      </c>
      <c r="F6" s="80" t="s">
        <v>1081</v>
      </c>
      <c r="G6" s="80" t="s">
        <v>1082</v>
      </c>
      <c r="H6" s="80" t="s">
        <v>1083</v>
      </c>
      <c r="I6" s="80" t="s">
        <v>1084</v>
      </c>
      <c r="J6" s="80" t="s">
        <v>1085</v>
      </c>
      <c r="K6" s="80" t="s">
        <v>1086</v>
      </c>
      <c r="L6" s="80" t="s">
        <v>1087</v>
      </c>
      <c r="M6" s="80" t="s">
        <v>1088</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1089</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1" sqref="A1"/>
    </sheetView>
  </sheetViews>
  <sheetFormatPr defaultColWidth="9.14814814814815" defaultRowHeight="12" customHeight="1" outlineLevelRow="7"/>
  <cols>
    <col min="1" max="10" width="13.9166666666667" customWidth="1"/>
  </cols>
  <sheetData>
    <row r="1" customHeight="1" spans="10:10">
      <c r="J1" s="65" t="s">
        <v>1090</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"单位名称："&amp;"平山乡政府"</f>
        <v>单位名称：平山乡政府</v>
      </c>
      <c r="B3" s="45"/>
      <c r="C3" s="45"/>
      <c r="D3" s="45"/>
      <c r="E3" s="45"/>
      <c r="F3" s="57"/>
      <c r="G3" s="45"/>
      <c r="H3" s="57"/>
    </row>
    <row r="4" ht="44.25" customHeight="1" spans="1:10">
      <c r="A4" s="34" t="s">
        <v>565</v>
      </c>
      <c r="B4" s="34" t="s">
        <v>566</v>
      </c>
      <c r="C4" s="34" t="s">
        <v>567</v>
      </c>
      <c r="D4" s="34" t="s">
        <v>568</v>
      </c>
      <c r="E4" s="34" t="s">
        <v>569</v>
      </c>
      <c r="F4" s="58" t="s">
        <v>570</v>
      </c>
      <c r="G4" s="34" t="s">
        <v>571</v>
      </c>
      <c r="H4" s="58" t="s">
        <v>573</v>
      </c>
      <c r="I4" s="58" t="s">
        <v>572</v>
      </c>
      <c r="J4" s="34" t="s">
        <v>574</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1091</v>
      </c>
      <c r="C7" s="62" t="s">
        <v>1091</v>
      </c>
      <c r="D7" s="62" t="s">
        <v>1091</v>
      </c>
      <c r="E7" s="61" t="s">
        <v>1091</v>
      </c>
      <c r="F7" s="62" t="s">
        <v>1091</v>
      </c>
      <c r="G7" s="61" t="s">
        <v>1091</v>
      </c>
      <c r="H7" s="62" t="s">
        <v>1091</v>
      </c>
      <c r="I7" s="62" t="s">
        <v>1091</v>
      </c>
      <c r="J7" s="66" t="s">
        <v>1091</v>
      </c>
    </row>
    <row r="8" ht="18.45" customHeight="1" spans="1:10">
      <c r="A8" s="63" t="s">
        <v>1089</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4814814814815" defaultRowHeight="12" customHeight="1" outlineLevelCol="7"/>
  <cols>
    <col min="1" max="8" width="14.2037037037037" customWidth="1"/>
  </cols>
  <sheetData>
    <row r="1" ht="14.25" customHeight="1" spans="8:8">
      <c r="H1" s="42" t="s">
        <v>1092</v>
      </c>
    </row>
    <row r="2" ht="28.5" customHeight="1" spans="1:8">
      <c r="A2" s="43" t="str">
        <f>"2025"&amp;"年新增资产配置表"</f>
        <v>2025年新增资产配置表</v>
      </c>
      <c r="B2" s="5"/>
      <c r="C2" s="5"/>
      <c r="D2" s="5"/>
      <c r="E2" s="5"/>
      <c r="F2" s="5"/>
      <c r="G2" s="5"/>
      <c r="H2" s="5"/>
    </row>
    <row r="3" ht="13.5" customHeight="1" spans="1:3">
      <c r="A3" s="44" t="str">
        <f>"单位名称："&amp;"平山乡政府"</f>
        <v>单位名称：平山乡政府</v>
      </c>
      <c r="B3" s="7"/>
      <c r="C3" s="45"/>
    </row>
    <row r="4" ht="18" customHeight="1" spans="1:8">
      <c r="A4" s="11" t="s">
        <v>279</v>
      </c>
      <c r="B4" s="11" t="s">
        <v>1093</v>
      </c>
      <c r="C4" s="11" t="s">
        <v>1094</v>
      </c>
      <c r="D4" s="11" t="s">
        <v>1095</v>
      </c>
      <c r="E4" s="11" t="s">
        <v>1096</v>
      </c>
      <c r="F4" s="46" t="s">
        <v>1097</v>
      </c>
      <c r="G4" s="47"/>
      <c r="H4" s="48"/>
    </row>
    <row r="5" ht="18" customHeight="1" spans="1:8">
      <c r="A5" s="18"/>
      <c r="B5" s="18"/>
      <c r="C5" s="18"/>
      <c r="D5" s="18"/>
      <c r="E5" s="18"/>
      <c r="F5" s="34" t="s">
        <v>1050</v>
      </c>
      <c r="G5" s="34" t="s">
        <v>1098</v>
      </c>
      <c r="H5" s="34" t="s">
        <v>1099</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1100</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23"/>
  <sheetViews>
    <sheetView showZeros="0" workbookViewId="0">
      <selection activeCell="A1" sqref="A1"/>
    </sheetView>
  </sheetViews>
  <sheetFormatPr defaultColWidth="9.14814814814815" defaultRowHeight="14.25" customHeight="1"/>
  <cols>
    <col min="1" max="1" width="10.2777777777778" customWidth="1"/>
    <col min="2" max="3" width="23.8425925925926" customWidth="1"/>
    <col min="4" max="4" width="11.1481481481481" customWidth="1"/>
    <col min="5" max="5" width="17.7222222222222" customWidth="1"/>
    <col min="6" max="6" width="9.84259259259259" customWidth="1"/>
    <col min="7" max="7" width="17.7222222222222" customWidth="1"/>
    <col min="8" max="11" width="15.4166666666667" customWidth="1"/>
  </cols>
  <sheetData>
    <row r="1" ht="13.5" customHeight="1" spans="1:11">
      <c r="A1" s="1"/>
      <c r="B1" s="1"/>
      <c r="C1" s="1"/>
      <c r="D1" s="2"/>
      <c r="E1" s="2"/>
      <c r="F1" s="2"/>
      <c r="G1" s="2"/>
      <c r="H1" s="3"/>
      <c r="I1" s="3"/>
      <c r="J1" s="3"/>
      <c r="K1" s="4" t="s">
        <v>1101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"单位名称："&amp;"平山乡政府"</f>
        <v>单位名称：平山乡政府</v>
      </c>
      <c r="B3" s="31"/>
      <c r="C3" s="31"/>
      <c r="D3" s="31"/>
      <c r="E3" s="31"/>
      <c r="F3" s="31"/>
      <c r="G3" s="31"/>
      <c r="H3" s="32"/>
      <c r="I3" s="32"/>
      <c r="J3" s="32"/>
      <c r="K3" s="39" t="s">
        <v>27</v>
      </c>
    </row>
    <row r="4" ht="21.75" customHeight="1" spans="1:11">
      <c r="A4" s="33" t="s">
        <v>499</v>
      </c>
      <c r="B4" s="33" t="s">
        <v>281</v>
      </c>
      <c r="C4" s="33" t="s">
        <v>500</v>
      </c>
      <c r="D4" s="34" t="s">
        <v>282</v>
      </c>
      <c r="E4" s="34" t="s">
        <v>283</v>
      </c>
      <c r="F4" s="34" t="s">
        <v>501</v>
      </c>
      <c r="G4" s="34" t="s">
        <v>502</v>
      </c>
      <c r="H4" s="35" t="s">
        <v>30</v>
      </c>
      <c r="I4" s="35" t="s">
        <v>1102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524</v>
      </c>
      <c r="C8" s="36"/>
      <c r="D8" s="36"/>
      <c r="E8" s="36"/>
      <c r="F8" s="36"/>
      <c r="G8" s="36"/>
      <c r="H8" s="23">
        <v>80000</v>
      </c>
      <c r="I8" s="23">
        <v>80000</v>
      </c>
      <c r="J8" s="23"/>
      <c r="K8" s="40"/>
    </row>
    <row r="9" ht="52.5" customHeight="1" spans="1:11">
      <c r="A9" s="22" t="s">
        <v>506</v>
      </c>
      <c r="B9" s="22" t="s">
        <v>524</v>
      </c>
      <c r="C9" s="22" t="s">
        <v>46</v>
      </c>
      <c r="D9" s="22" t="s">
        <v>204</v>
      </c>
      <c r="E9" s="22" t="s">
        <v>205</v>
      </c>
      <c r="F9" s="22" t="s">
        <v>332</v>
      </c>
      <c r="G9" s="22" t="s">
        <v>333</v>
      </c>
      <c r="H9" s="23">
        <v>11500</v>
      </c>
      <c r="I9" s="23">
        <v>11500</v>
      </c>
      <c r="J9" s="23"/>
      <c r="K9" s="41"/>
    </row>
    <row r="10" ht="52.5" customHeight="1" spans="1:11">
      <c r="A10" s="22" t="s">
        <v>506</v>
      </c>
      <c r="B10" s="22" t="s">
        <v>524</v>
      </c>
      <c r="C10" s="22" t="s">
        <v>46</v>
      </c>
      <c r="D10" s="22" t="s">
        <v>204</v>
      </c>
      <c r="E10" s="22" t="s">
        <v>205</v>
      </c>
      <c r="F10" s="22" t="s">
        <v>344</v>
      </c>
      <c r="G10" s="22" t="s">
        <v>345</v>
      </c>
      <c r="H10" s="23">
        <v>22500</v>
      </c>
      <c r="I10" s="23">
        <v>22500</v>
      </c>
      <c r="J10" s="23"/>
      <c r="K10" s="25"/>
    </row>
    <row r="11" ht="52.5" customHeight="1" spans="1:11">
      <c r="A11" s="22" t="s">
        <v>506</v>
      </c>
      <c r="B11" s="22" t="s">
        <v>524</v>
      </c>
      <c r="C11" s="22" t="s">
        <v>46</v>
      </c>
      <c r="D11" s="22" t="s">
        <v>204</v>
      </c>
      <c r="E11" s="22" t="s">
        <v>205</v>
      </c>
      <c r="F11" s="22" t="s">
        <v>340</v>
      </c>
      <c r="G11" s="22" t="s">
        <v>341</v>
      </c>
      <c r="H11" s="23">
        <v>3000</v>
      </c>
      <c r="I11" s="23">
        <v>3000</v>
      </c>
      <c r="J11" s="23"/>
      <c r="K11" s="25"/>
    </row>
    <row r="12" ht="52.5" customHeight="1" spans="1:11">
      <c r="A12" s="22" t="s">
        <v>506</v>
      </c>
      <c r="B12" s="22" t="s">
        <v>524</v>
      </c>
      <c r="C12" s="22" t="s">
        <v>46</v>
      </c>
      <c r="D12" s="22" t="s">
        <v>204</v>
      </c>
      <c r="E12" s="22" t="s">
        <v>205</v>
      </c>
      <c r="F12" s="22" t="s">
        <v>336</v>
      </c>
      <c r="G12" s="22" t="s">
        <v>337</v>
      </c>
      <c r="H12" s="23">
        <v>23000</v>
      </c>
      <c r="I12" s="23">
        <v>23000</v>
      </c>
      <c r="J12" s="23"/>
      <c r="K12" s="25"/>
    </row>
    <row r="13" ht="52.5" customHeight="1" spans="1:11">
      <c r="A13" s="22" t="s">
        <v>506</v>
      </c>
      <c r="B13" s="22" t="s">
        <v>524</v>
      </c>
      <c r="C13" s="22" t="s">
        <v>46</v>
      </c>
      <c r="D13" s="22" t="s">
        <v>204</v>
      </c>
      <c r="E13" s="22" t="s">
        <v>205</v>
      </c>
      <c r="F13" s="22" t="s">
        <v>387</v>
      </c>
      <c r="G13" s="22" t="s">
        <v>388</v>
      </c>
      <c r="H13" s="23">
        <v>10000</v>
      </c>
      <c r="I13" s="23">
        <v>10000</v>
      </c>
      <c r="J13" s="23"/>
      <c r="K13" s="25"/>
    </row>
    <row r="14" ht="52.5" customHeight="1" spans="1:11">
      <c r="A14" s="22" t="s">
        <v>506</v>
      </c>
      <c r="B14" s="22" t="s">
        <v>524</v>
      </c>
      <c r="C14" s="22" t="s">
        <v>46</v>
      </c>
      <c r="D14" s="22" t="s">
        <v>204</v>
      </c>
      <c r="E14" s="22" t="s">
        <v>205</v>
      </c>
      <c r="F14" s="22" t="s">
        <v>526</v>
      </c>
      <c r="G14" s="22" t="s">
        <v>527</v>
      </c>
      <c r="H14" s="23">
        <v>10000</v>
      </c>
      <c r="I14" s="23">
        <v>10000</v>
      </c>
      <c r="J14" s="23"/>
      <c r="K14" s="25"/>
    </row>
    <row r="15" ht="52.5" customHeight="1" spans="1:11">
      <c r="A15" s="25"/>
      <c r="B15" s="22" t="s">
        <v>793</v>
      </c>
      <c r="C15" s="25"/>
      <c r="D15" s="25"/>
      <c r="E15" s="25"/>
      <c r="F15" s="25"/>
      <c r="G15" s="25"/>
      <c r="H15" s="23">
        <v>4000000</v>
      </c>
      <c r="I15" s="23">
        <v>4000000</v>
      </c>
      <c r="J15" s="23"/>
      <c r="K15" s="25"/>
    </row>
    <row r="16" ht="52.5" customHeight="1" spans="1:11">
      <c r="A16" s="22" t="s">
        <v>506</v>
      </c>
      <c r="B16" s="22" t="s">
        <v>793</v>
      </c>
      <c r="C16" s="22" t="s">
        <v>46</v>
      </c>
      <c r="D16" s="22" t="s">
        <v>202</v>
      </c>
      <c r="E16" s="22" t="s">
        <v>203</v>
      </c>
      <c r="F16" s="22" t="s">
        <v>1103</v>
      </c>
      <c r="G16" s="22" t="s">
        <v>1104</v>
      </c>
      <c r="H16" s="23">
        <v>40000</v>
      </c>
      <c r="I16" s="23">
        <v>40000</v>
      </c>
      <c r="J16" s="23"/>
      <c r="K16" s="25"/>
    </row>
    <row r="17" ht="52.5" customHeight="1" spans="1:11">
      <c r="A17" s="22" t="s">
        <v>506</v>
      </c>
      <c r="B17" s="22" t="s">
        <v>793</v>
      </c>
      <c r="C17" s="22" t="s">
        <v>46</v>
      </c>
      <c r="D17" s="22" t="s">
        <v>202</v>
      </c>
      <c r="E17" s="22" t="s">
        <v>203</v>
      </c>
      <c r="F17" s="22" t="s">
        <v>1105</v>
      </c>
      <c r="G17" s="22" t="s">
        <v>527</v>
      </c>
      <c r="H17" s="23">
        <v>3960000</v>
      </c>
      <c r="I17" s="23">
        <v>3960000</v>
      </c>
      <c r="J17" s="23"/>
      <c r="K17" s="25"/>
    </row>
    <row r="18" ht="52.5" customHeight="1" spans="1:11">
      <c r="A18" s="25"/>
      <c r="B18" s="22" t="s">
        <v>814</v>
      </c>
      <c r="C18" s="25"/>
      <c r="D18" s="25"/>
      <c r="E18" s="25"/>
      <c r="F18" s="25"/>
      <c r="G18" s="25"/>
      <c r="H18" s="23">
        <v>6600000</v>
      </c>
      <c r="I18" s="23">
        <v>6600000</v>
      </c>
      <c r="J18" s="23"/>
      <c r="K18" s="25"/>
    </row>
    <row r="19" ht="52.5" customHeight="1" spans="1:11">
      <c r="A19" s="22" t="s">
        <v>506</v>
      </c>
      <c r="B19" s="22" t="s">
        <v>814</v>
      </c>
      <c r="C19" s="22" t="s">
        <v>46</v>
      </c>
      <c r="D19" s="22" t="s">
        <v>202</v>
      </c>
      <c r="E19" s="22" t="s">
        <v>203</v>
      </c>
      <c r="F19" s="22" t="s">
        <v>1103</v>
      </c>
      <c r="G19" s="22" t="s">
        <v>1104</v>
      </c>
      <c r="H19" s="23">
        <v>66000</v>
      </c>
      <c r="I19" s="23">
        <v>66000</v>
      </c>
      <c r="J19" s="23"/>
      <c r="K19" s="25"/>
    </row>
    <row r="20" ht="52.5" customHeight="1" spans="1:11">
      <c r="A20" s="22" t="s">
        <v>506</v>
      </c>
      <c r="B20" s="22" t="s">
        <v>814</v>
      </c>
      <c r="C20" s="22" t="s">
        <v>46</v>
      </c>
      <c r="D20" s="22" t="s">
        <v>202</v>
      </c>
      <c r="E20" s="22" t="s">
        <v>203</v>
      </c>
      <c r="F20" s="22" t="s">
        <v>1105</v>
      </c>
      <c r="G20" s="22" t="s">
        <v>527</v>
      </c>
      <c r="H20" s="23">
        <v>6534000</v>
      </c>
      <c r="I20" s="23">
        <v>6534000</v>
      </c>
      <c r="J20" s="23"/>
      <c r="K20" s="25"/>
    </row>
    <row r="21" ht="52.5" customHeight="1" spans="1:11">
      <c r="A21" s="25"/>
      <c r="B21" s="22" t="s">
        <v>922</v>
      </c>
      <c r="C21" s="25"/>
      <c r="D21" s="25"/>
      <c r="E21" s="25"/>
      <c r="F21" s="25"/>
      <c r="G21" s="25"/>
      <c r="H21" s="23">
        <v>550000</v>
      </c>
      <c r="I21" s="23">
        <v>550000</v>
      </c>
      <c r="J21" s="23"/>
      <c r="K21" s="25"/>
    </row>
    <row r="22" ht="52.5" customHeight="1" spans="1:11">
      <c r="A22" s="22" t="s">
        <v>506</v>
      </c>
      <c r="B22" s="22" t="s">
        <v>922</v>
      </c>
      <c r="C22" s="22" t="s">
        <v>46</v>
      </c>
      <c r="D22" s="22" t="s">
        <v>208</v>
      </c>
      <c r="E22" s="22" t="s">
        <v>209</v>
      </c>
      <c r="F22" s="22" t="s">
        <v>1105</v>
      </c>
      <c r="G22" s="22" t="s">
        <v>527</v>
      </c>
      <c r="H22" s="23">
        <v>550000</v>
      </c>
      <c r="I22" s="23">
        <v>550000</v>
      </c>
      <c r="J22" s="23"/>
      <c r="K22" s="25"/>
    </row>
    <row r="23" ht="30" customHeight="1" spans="1:11">
      <c r="A23" s="37" t="s">
        <v>1043</v>
      </c>
      <c r="B23" s="38"/>
      <c r="C23" s="38"/>
      <c r="D23" s="38"/>
      <c r="E23" s="38"/>
      <c r="F23" s="38"/>
      <c r="G23" s="38"/>
      <c r="H23" s="23">
        <v>11230000</v>
      </c>
      <c r="I23" s="23">
        <v>11230000</v>
      </c>
      <c r="J23" s="23"/>
      <c r="K23" s="41"/>
    </row>
  </sheetData>
  <mergeCells count="15">
    <mergeCell ref="A2:K2"/>
    <mergeCell ref="A3:G3"/>
    <mergeCell ref="I4:K4"/>
    <mergeCell ref="A23:G23"/>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6"/>
  <sheetViews>
    <sheetView showZeros="0" workbookViewId="0">
      <selection activeCell="A1" sqref="A1"/>
    </sheetView>
  </sheetViews>
  <sheetFormatPr defaultColWidth="9.14814814814815" defaultRowHeight="14.25" customHeight="1" outlineLevelCol="6"/>
  <cols>
    <col min="1" max="4" width="20.0462962962963" customWidth="1"/>
    <col min="5" max="7" width="21.0462962962963" customWidth="1"/>
  </cols>
  <sheetData>
    <row r="1" ht="13.5" customHeight="1" spans="1:7">
      <c r="A1" s="1"/>
      <c r="B1" s="1"/>
      <c r="C1" s="1"/>
      <c r="D1" s="2"/>
      <c r="E1" s="3"/>
      <c r="F1" s="3"/>
      <c r="G1" s="4" t="s">
        <v>1106</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"单位名称："&amp;"平山乡政府"</f>
        <v>单位名称：平山乡政府</v>
      </c>
      <c r="B3" s="7"/>
      <c r="C3" s="7"/>
      <c r="D3" s="7"/>
      <c r="E3" s="8"/>
      <c r="F3" s="8"/>
      <c r="G3" s="9" t="s">
        <v>27</v>
      </c>
    </row>
    <row r="4" ht="21.75" customHeight="1" spans="1:7">
      <c r="A4" s="10" t="s">
        <v>500</v>
      </c>
      <c r="B4" s="10" t="s">
        <v>499</v>
      </c>
      <c r="C4" s="10" t="s">
        <v>281</v>
      </c>
      <c r="D4" s="11" t="s">
        <v>1107</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1066532.8</v>
      </c>
      <c r="F8" s="23"/>
      <c r="G8" s="23"/>
    </row>
    <row r="9" ht="52.5" customHeight="1" spans="1:7">
      <c r="A9" s="24"/>
      <c r="B9" s="22" t="s">
        <v>1108</v>
      </c>
      <c r="C9" s="22" t="s">
        <v>542</v>
      </c>
      <c r="D9" s="22" t="s">
        <v>1109</v>
      </c>
      <c r="E9" s="23">
        <v>5000</v>
      </c>
      <c r="F9" s="23"/>
      <c r="G9" s="23"/>
    </row>
    <row r="10" ht="52.5" customHeight="1" spans="1:7">
      <c r="A10" s="25"/>
      <c r="B10" s="22" t="s">
        <v>1108</v>
      </c>
      <c r="C10" s="22" t="s">
        <v>552</v>
      </c>
      <c r="D10" s="22" t="s">
        <v>1109</v>
      </c>
      <c r="E10" s="23">
        <v>10000</v>
      </c>
      <c r="F10" s="23"/>
      <c r="G10" s="23"/>
    </row>
    <row r="11" ht="52.5" customHeight="1" spans="1:7">
      <c r="A11" s="25"/>
      <c r="B11" s="22" t="s">
        <v>1108</v>
      </c>
      <c r="C11" s="22" t="s">
        <v>540</v>
      </c>
      <c r="D11" s="22" t="s">
        <v>1109</v>
      </c>
      <c r="E11" s="23">
        <v>50000</v>
      </c>
      <c r="F11" s="23"/>
      <c r="G11" s="23"/>
    </row>
    <row r="12" ht="52.5" customHeight="1" spans="1:7">
      <c r="A12" s="25"/>
      <c r="B12" s="22" t="s">
        <v>1108</v>
      </c>
      <c r="C12" s="22" t="s">
        <v>554</v>
      </c>
      <c r="D12" s="22" t="s">
        <v>1109</v>
      </c>
      <c r="E12" s="23">
        <v>72000</v>
      </c>
      <c r="F12" s="23"/>
      <c r="G12" s="23"/>
    </row>
    <row r="13" ht="52.5" customHeight="1" spans="1:7">
      <c r="A13" s="25"/>
      <c r="B13" s="22" t="s">
        <v>1108</v>
      </c>
      <c r="C13" s="22" t="s">
        <v>536</v>
      </c>
      <c r="D13" s="22" t="s">
        <v>1109</v>
      </c>
      <c r="E13" s="23">
        <v>67000</v>
      </c>
      <c r="F13" s="23"/>
      <c r="G13" s="23"/>
    </row>
    <row r="14" ht="52.5" customHeight="1" spans="1:7">
      <c r="A14" s="25"/>
      <c r="B14" s="22" t="s">
        <v>1108</v>
      </c>
      <c r="C14" s="22" t="s">
        <v>560</v>
      </c>
      <c r="D14" s="22" t="s">
        <v>1109</v>
      </c>
      <c r="E14" s="23">
        <v>20000</v>
      </c>
      <c r="F14" s="23"/>
      <c r="G14" s="23"/>
    </row>
    <row r="15" ht="52.5" customHeight="1" spans="1:7">
      <c r="A15" s="25"/>
      <c r="B15" s="22" t="s">
        <v>1108</v>
      </c>
      <c r="C15" s="22" t="s">
        <v>562</v>
      </c>
      <c r="D15" s="22" t="s">
        <v>1109</v>
      </c>
      <c r="E15" s="23">
        <v>10000</v>
      </c>
      <c r="F15" s="23"/>
      <c r="G15" s="23"/>
    </row>
    <row r="16" ht="52.5" customHeight="1" spans="1:7">
      <c r="A16" s="25"/>
      <c r="B16" s="22" t="s">
        <v>1108</v>
      </c>
      <c r="C16" s="22" t="s">
        <v>550</v>
      </c>
      <c r="D16" s="22" t="s">
        <v>1109</v>
      </c>
      <c r="E16" s="23">
        <v>50000</v>
      </c>
      <c r="F16" s="23"/>
      <c r="G16" s="23"/>
    </row>
    <row r="17" ht="52.5" customHeight="1" spans="1:7">
      <c r="A17" s="25"/>
      <c r="B17" s="22" t="s">
        <v>1108</v>
      </c>
      <c r="C17" s="22" t="s">
        <v>548</v>
      </c>
      <c r="D17" s="22" t="s">
        <v>1109</v>
      </c>
      <c r="E17" s="23">
        <v>74000</v>
      </c>
      <c r="F17" s="23"/>
      <c r="G17" s="23"/>
    </row>
    <row r="18" ht="52.5" customHeight="1" spans="1:7">
      <c r="A18" s="25"/>
      <c r="B18" s="22" t="s">
        <v>1108</v>
      </c>
      <c r="C18" s="22" t="s">
        <v>544</v>
      </c>
      <c r="D18" s="22" t="s">
        <v>1109</v>
      </c>
      <c r="E18" s="23">
        <v>155000</v>
      </c>
      <c r="F18" s="23"/>
      <c r="G18" s="23"/>
    </row>
    <row r="19" ht="52.5" customHeight="1" spans="1:7">
      <c r="A19" s="25"/>
      <c r="B19" s="22" t="s">
        <v>1108</v>
      </c>
      <c r="C19" s="22" t="s">
        <v>530</v>
      </c>
      <c r="D19" s="22" t="s">
        <v>1109</v>
      </c>
      <c r="E19" s="23">
        <v>29000</v>
      </c>
      <c r="F19" s="23"/>
      <c r="G19" s="23"/>
    </row>
    <row r="20" ht="52.5" customHeight="1" spans="1:7">
      <c r="A20" s="25"/>
      <c r="B20" s="22" t="s">
        <v>1108</v>
      </c>
      <c r="C20" s="22" t="s">
        <v>546</v>
      </c>
      <c r="D20" s="22" t="s">
        <v>1109</v>
      </c>
      <c r="E20" s="23">
        <v>279800</v>
      </c>
      <c r="F20" s="23"/>
      <c r="G20" s="23"/>
    </row>
    <row r="21" ht="52.5" customHeight="1" spans="1:7">
      <c r="A21" s="25"/>
      <c r="B21" s="22" t="s">
        <v>1108</v>
      </c>
      <c r="C21" s="22" t="s">
        <v>558</v>
      </c>
      <c r="D21" s="22" t="s">
        <v>1109</v>
      </c>
      <c r="E21" s="23">
        <v>33000</v>
      </c>
      <c r="F21" s="23"/>
      <c r="G21" s="23"/>
    </row>
    <row r="22" ht="52.5" customHeight="1" spans="1:7">
      <c r="A22" s="25"/>
      <c r="B22" s="22" t="s">
        <v>1108</v>
      </c>
      <c r="C22" s="22" t="s">
        <v>556</v>
      </c>
      <c r="D22" s="22" t="s">
        <v>1109</v>
      </c>
      <c r="E22" s="23">
        <v>51500</v>
      </c>
      <c r="F22" s="23"/>
      <c r="G22" s="23"/>
    </row>
    <row r="23" ht="52.5" customHeight="1" spans="1:7">
      <c r="A23" s="25"/>
      <c r="B23" s="22" t="s">
        <v>1108</v>
      </c>
      <c r="C23" s="22" t="s">
        <v>528</v>
      </c>
      <c r="D23" s="22" t="s">
        <v>1109</v>
      </c>
      <c r="E23" s="23">
        <v>15000</v>
      </c>
      <c r="F23" s="23"/>
      <c r="G23" s="23"/>
    </row>
    <row r="24" ht="52.5" customHeight="1" spans="1:7">
      <c r="A24" s="25"/>
      <c r="B24" s="22" t="s">
        <v>1108</v>
      </c>
      <c r="C24" s="22" t="s">
        <v>534</v>
      </c>
      <c r="D24" s="22" t="s">
        <v>1109</v>
      </c>
      <c r="E24" s="23">
        <v>135232.8</v>
      </c>
      <c r="F24" s="23"/>
      <c r="G24" s="23"/>
    </row>
    <row r="25" ht="52.5" customHeight="1" spans="1:7">
      <c r="A25" s="25"/>
      <c r="B25" s="22" t="s">
        <v>1108</v>
      </c>
      <c r="C25" s="22" t="s">
        <v>532</v>
      </c>
      <c r="D25" s="22" t="s">
        <v>1109</v>
      </c>
      <c r="E25" s="23">
        <v>10000</v>
      </c>
      <c r="F25" s="23"/>
      <c r="G25" s="23"/>
    </row>
    <row r="26" ht="30" customHeight="1" spans="1:7">
      <c r="A26" s="26" t="s">
        <v>30</v>
      </c>
      <c r="B26" s="27" t="s">
        <v>1091</v>
      </c>
      <c r="C26" s="27"/>
      <c r="D26" s="28"/>
      <c r="E26" s="23">
        <v>1066532.8</v>
      </c>
      <c r="F26" s="23"/>
      <c r="G26" s="23"/>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6"/>
  <sheetViews>
    <sheetView showZeros="0" workbookViewId="0">
      <selection activeCell="A1" sqref="A1"/>
    </sheetView>
  </sheetViews>
  <sheetFormatPr defaultColWidth="9.14814814814815"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4"/>
      <c r="B1" s="1"/>
      <c r="C1" s="1"/>
      <c r="D1" s="1"/>
      <c r="E1" s="1"/>
      <c r="F1" s="1"/>
      <c r="G1" s="1"/>
      <c r="H1" s="1"/>
      <c r="I1" s="94"/>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"单位名称："&amp;"平山乡政府"</f>
        <v>单位名称：平山乡政府</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5" t="s">
        <v>45</v>
      </c>
      <c r="B8" s="195" t="s">
        <v>46</v>
      </c>
      <c r="C8" s="23">
        <v>7883536.04</v>
      </c>
      <c r="D8" s="23">
        <v>7883536.04</v>
      </c>
      <c r="E8" s="23">
        <v>7647148.99</v>
      </c>
      <c r="F8" s="23"/>
      <c r="G8" s="23"/>
      <c r="H8" s="23"/>
      <c r="I8" s="23">
        <v>236387.05</v>
      </c>
      <c r="J8" s="23"/>
      <c r="K8" s="23"/>
      <c r="L8" s="23"/>
      <c r="M8" s="23"/>
      <c r="N8" s="23">
        <v>236387.05</v>
      </c>
      <c r="O8" s="23"/>
      <c r="P8" s="23"/>
      <c r="Q8" s="23"/>
      <c r="R8" s="23"/>
      <c r="S8" s="23"/>
    </row>
    <row r="9" ht="52.5" customHeight="1" spans="1:19">
      <c r="A9" s="195" t="s">
        <v>47</v>
      </c>
      <c r="B9" s="195" t="s">
        <v>48</v>
      </c>
      <c r="C9" s="23">
        <v>3343210.94</v>
      </c>
      <c r="D9" s="23">
        <v>3343210.94</v>
      </c>
      <c r="E9" s="23">
        <v>3343210.94</v>
      </c>
      <c r="F9" s="23"/>
      <c r="G9" s="23"/>
      <c r="H9" s="23"/>
      <c r="I9" s="23"/>
      <c r="J9" s="23"/>
      <c r="K9" s="23"/>
      <c r="L9" s="23"/>
      <c r="M9" s="23"/>
      <c r="N9" s="23"/>
      <c r="O9" s="23"/>
      <c r="P9" s="23"/>
      <c r="Q9" s="23"/>
      <c r="R9" s="25"/>
      <c r="S9" s="25"/>
    </row>
    <row r="10" ht="52.5" customHeight="1" spans="1:19">
      <c r="A10" s="195" t="s">
        <v>49</v>
      </c>
      <c r="B10" s="195" t="s">
        <v>50</v>
      </c>
      <c r="C10" s="23">
        <v>336825.25</v>
      </c>
      <c r="D10" s="23">
        <v>336825.25</v>
      </c>
      <c r="E10" s="23">
        <v>336825.25</v>
      </c>
      <c r="F10" s="23"/>
      <c r="G10" s="23"/>
      <c r="H10" s="23"/>
      <c r="I10" s="23"/>
      <c r="J10" s="23"/>
      <c r="K10" s="23"/>
      <c r="L10" s="23"/>
      <c r="M10" s="23"/>
      <c r="N10" s="23"/>
      <c r="O10" s="23"/>
      <c r="P10" s="23"/>
      <c r="Q10" s="23"/>
      <c r="R10" s="25"/>
      <c r="S10" s="25"/>
    </row>
    <row r="11" ht="52.5" customHeight="1" spans="1:19">
      <c r="A11" s="195" t="s">
        <v>51</v>
      </c>
      <c r="B11" s="195" t="s">
        <v>52</v>
      </c>
      <c r="C11" s="23">
        <v>436565.02</v>
      </c>
      <c r="D11" s="23">
        <v>436565.02</v>
      </c>
      <c r="E11" s="23">
        <v>436565.02</v>
      </c>
      <c r="F11" s="23"/>
      <c r="G11" s="23"/>
      <c r="H11" s="23"/>
      <c r="I11" s="23"/>
      <c r="J11" s="23"/>
      <c r="K11" s="23"/>
      <c r="L11" s="23"/>
      <c r="M11" s="23"/>
      <c r="N11" s="23"/>
      <c r="O11" s="23"/>
      <c r="P11" s="23"/>
      <c r="Q11" s="23"/>
      <c r="R11" s="25"/>
      <c r="S11" s="25"/>
    </row>
    <row r="12" ht="52.5" customHeight="1" spans="1:19">
      <c r="A12" s="195" t="s">
        <v>53</v>
      </c>
      <c r="B12" s="195" t="s">
        <v>54</v>
      </c>
      <c r="C12" s="23">
        <v>457271.11</v>
      </c>
      <c r="D12" s="23">
        <v>457271.11</v>
      </c>
      <c r="E12" s="23">
        <v>457271.11</v>
      </c>
      <c r="F12" s="23"/>
      <c r="G12" s="23"/>
      <c r="H12" s="23"/>
      <c r="I12" s="23"/>
      <c r="J12" s="23"/>
      <c r="K12" s="23"/>
      <c r="L12" s="23"/>
      <c r="M12" s="23"/>
      <c r="N12" s="23"/>
      <c r="O12" s="23"/>
      <c r="P12" s="23"/>
      <c r="Q12" s="23"/>
      <c r="R12" s="25"/>
      <c r="S12" s="25"/>
    </row>
    <row r="13" ht="52.5" customHeight="1" spans="1:19">
      <c r="A13" s="195" t="s">
        <v>55</v>
      </c>
      <c r="B13" s="195" t="s">
        <v>56</v>
      </c>
      <c r="C13" s="23">
        <v>1442676.73</v>
      </c>
      <c r="D13" s="23">
        <v>1442676.73</v>
      </c>
      <c r="E13" s="23">
        <v>1442676.73</v>
      </c>
      <c r="F13" s="23"/>
      <c r="G13" s="23"/>
      <c r="H13" s="23"/>
      <c r="I13" s="23"/>
      <c r="J13" s="23"/>
      <c r="K13" s="23"/>
      <c r="L13" s="23"/>
      <c r="M13" s="23"/>
      <c r="N13" s="23"/>
      <c r="O13" s="23"/>
      <c r="P13" s="23"/>
      <c r="Q13" s="23"/>
      <c r="R13" s="25"/>
      <c r="S13" s="25"/>
    </row>
    <row r="14" ht="52.5" customHeight="1" spans="1:19">
      <c r="A14" s="195" t="s">
        <v>57</v>
      </c>
      <c r="B14" s="195" t="s">
        <v>58</v>
      </c>
      <c r="C14" s="23">
        <v>676447.17</v>
      </c>
      <c r="D14" s="23">
        <v>676447.17</v>
      </c>
      <c r="E14" s="23">
        <v>676447.17</v>
      </c>
      <c r="F14" s="23"/>
      <c r="G14" s="23"/>
      <c r="H14" s="23"/>
      <c r="I14" s="23"/>
      <c r="J14" s="23"/>
      <c r="K14" s="23"/>
      <c r="L14" s="23"/>
      <c r="M14" s="23"/>
      <c r="N14" s="23"/>
      <c r="O14" s="23"/>
      <c r="P14" s="23"/>
      <c r="Q14" s="23"/>
      <c r="R14" s="25"/>
      <c r="S14" s="25"/>
    </row>
    <row r="15" ht="52.5" customHeight="1" spans="1:19">
      <c r="A15" s="195" t="s">
        <v>59</v>
      </c>
      <c r="B15" s="195" t="s">
        <v>60</v>
      </c>
      <c r="C15" s="23">
        <v>601121.18</v>
      </c>
      <c r="D15" s="23">
        <v>601121.18</v>
      </c>
      <c r="E15" s="23">
        <v>601121.18</v>
      </c>
      <c r="F15" s="23"/>
      <c r="G15" s="23"/>
      <c r="H15" s="23"/>
      <c r="I15" s="23"/>
      <c r="J15" s="23"/>
      <c r="K15" s="23"/>
      <c r="L15" s="23"/>
      <c r="M15" s="23"/>
      <c r="N15" s="23"/>
      <c r="O15" s="23"/>
      <c r="P15" s="23"/>
      <c r="Q15" s="23"/>
      <c r="R15" s="25"/>
      <c r="S15" s="25"/>
    </row>
    <row r="16" ht="30" customHeight="1" spans="1:19">
      <c r="A16" s="12" t="s">
        <v>30</v>
      </c>
      <c r="B16" s="196"/>
      <c r="C16" s="185">
        <v>15177653.44</v>
      </c>
      <c r="D16" s="185">
        <v>15177653.44</v>
      </c>
      <c r="E16" s="185">
        <v>14941266.39</v>
      </c>
      <c r="F16" s="185"/>
      <c r="G16" s="185"/>
      <c r="H16" s="185"/>
      <c r="I16" s="185">
        <v>236387.05</v>
      </c>
      <c r="J16" s="185"/>
      <c r="K16" s="185"/>
      <c r="L16" s="185"/>
      <c r="M16" s="185"/>
      <c r="N16" s="185">
        <v>236387.05</v>
      </c>
      <c r="O16" s="185"/>
      <c r="P16" s="185"/>
      <c r="Q16" s="185"/>
      <c r="R16" s="185"/>
      <c r="S16" s="185"/>
    </row>
  </sheetData>
  <mergeCells count="21">
    <mergeCell ref="P1:S1"/>
    <mergeCell ref="A2:S2"/>
    <mergeCell ref="A3:G3"/>
    <mergeCell ref="P3:S3"/>
    <mergeCell ref="D4:N4"/>
    <mergeCell ref="O4:S4"/>
    <mergeCell ref="I5:N5"/>
    <mergeCell ref="A16:B16"/>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82"/>
  <sheetViews>
    <sheetView showZeros="0" workbookViewId="0">
      <selection activeCell="A1" sqref="A1"/>
    </sheetView>
  </sheetViews>
  <sheetFormatPr defaultColWidth="8.84259259259259"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87"/>
      <c r="B1" s="187"/>
      <c r="C1" s="187"/>
      <c r="D1" s="187"/>
      <c r="E1" s="187"/>
      <c r="F1" s="187"/>
      <c r="G1" s="187"/>
      <c r="H1" s="187"/>
      <c r="I1" s="187"/>
      <c r="J1" s="187"/>
      <c r="K1" s="187"/>
      <c r="L1" s="187"/>
      <c r="M1" s="187"/>
      <c r="N1" s="101" t="s">
        <v>61</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"单位名称："&amp;"平山乡政府"</f>
        <v>单位名称：平山乡政府</v>
      </c>
      <c r="B3" s="31"/>
      <c r="C3" s="31"/>
      <c r="D3" s="31"/>
      <c r="E3" s="31"/>
      <c r="F3" s="31"/>
      <c r="G3" s="187"/>
      <c r="H3" s="187"/>
      <c r="I3" s="187"/>
      <c r="J3" s="187"/>
      <c r="K3" s="187"/>
      <c r="L3" s="187"/>
      <c r="M3" s="187"/>
      <c r="N3" s="101" t="s">
        <v>1</v>
      </c>
      <c r="O3" s="101"/>
    </row>
    <row r="4" ht="31.5" customHeight="1" spans="1:15">
      <c r="A4" s="189" t="s">
        <v>62</v>
      </c>
      <c r="B4" s="189" t="s">
        <v>63</v>
      </c>
      <c r="C4" s="189" t="s">
        <v>30</v>
      </c>
      <c r="D4" s="189" t="s">
        <v>34</v>
      </c>
      <c r="E4" s="189"/>
      <c r="F4" s="189"/>
      <c r="G4" s="189" t="s">
        <v>35</v>
      </c>
      <c r="H4" s="189" t="s">
        <v>36</v>
      </c>
      <c r="I4" s="189" t="s">
        <v>64</v>
      </c>
      <c r="J4" s="189" t="s">
        <v>65</v>
      </c>
      <c r="K4" s="189"/>
      <c r="L4" s="189"/>
      <c r="M4" s="189"/>
      <c r="N4" s="189"/>
      <c r="O4" s="189"/>
    </row>
    <row r="5" ht="37.3" customHeight="1" spans="1:15">
      <c r="A5" s="189"/>
      <c r="B5" s="189"/>
      <c r="C5" s="189"/>
      <c r="D5" s="189" t="s">
        <v>33</v>
      </c>
      <c r="E5" s="189" t="s">
        <v>66</v>
      </c>
      <c r="F5" s="189" t="s">
        <v>67</v>
      </c>
      <c r="G5" s="189"/>
      <c r="H5" s="189"/>
      <c r="I5" s="189"/>
      <c r="J5" s="189" t="s">
        <v>33</v>
      </c>
      <c r="K5" s="189" t="s">
        <v>68</v>
      </c>
      <c r="L5" s="189" t="s">
        <v>69</v>
      </c>
      <c r="M5" s="189" t="s">
        <v>70</v>
      </c>
      <c r="N5" s="189" t="s">
        <v>71</v>
      </c>
      <c r="O5" s="189" t="s">
        <v>72</v>
      </c>
    </row>
    <row r="6" ht="18.75" customHeight="1" spans="1:15">
      <c r="A6" s="190" t="s">
        <v>73</v>
      </c>
      <c r="B6" s="190" t="s">
        <v>74</v>
      </c>
      <c r="C6" s="190" t="s">
        <v>75</v>
      </c>
      <c r="D6" s="190" t="s">
        <v>76</v>
      </c>
      <c r="E6" s="190" t="s">
        <v>77</v>
      </c>
      <c r="F6" s="190" t="s">
        <v>78</v>
      </c>
      <c r="G6" s="190" t="s">
        <v>79</v>
      </c>
      <c r="H6" s="190" t="s">
        <v>80</v>
      </c>
      <c r="I6" s="190" t="s">
        <v>81</v>
      </c>
      <c r="J6" s="190" t="s">
        <v>82</v>
      </c>
      <c r="K6" s="190" t="s">
        <v>83</v>
      </c>
      <c r="L6" s="190" t="s">
        <v>84</v>
      </c>
      <c r="M6" s="190" t="s">
        <v>85</v>
      </c>
      <c r="N6" s="190" t="s">
        <v>86</v>
      </c>
      <c r="O6" s="190" t="s">
        <v>87</v>
      </c>
    </row>
    <row r="7" ht="52.5" customHeight="1" spans="1:15">
      <c r="A7" s="191" t="s">
        <v>88</v>
      </c>
      <c r="B7" s="191" t="s">
        <v>89</v>
      </c>
      <c r="C7" s="156">
        <v>12270502.97</v>
      </c>
      <c r="D7" s="156">
        <v>12034115.92</v>
      </c>
      <c r="E7" s="156">
        <v>11363315.92</v>
      </c>
      <c r="F7" s="156">
        <v>670800</v>
      </c>
      <c r="G7" s="156"/>
      <c r="H7" s="156"/>
      <c r="I7" s="156"/>
      <c r="J7" s="156">
        <v>236387.05</v>
      </c>
      <c r="K7" s="156"/>
      <c r="L7" s="156"/>
      <c r="M7" s="156"/>
      <c r="N7" s="156"/>
      <c r="O7" s="156">
        <v>236387.05</v>
      </c>
    </row>
    <row r="8" ht="52.5" customHeight="1" spans="1:15">
      <c r="A8" s="192" t="s">
        <v>90</v>
      </c>
      <c r="B8" s="192" t="s">
        <v>91</v>
      </c>
      <c r="C8" s="156">
        <v>124000</v>
      </c>
      <c r="D8" s="156">
        <v>124000</v>
      </c>
      <c r="E8" s="156"/>
      <c r="F8" s="156">
        <v>124000</v>
      </c>
      <c r="G8" s="156"/>
      <c r="H8" s="156"/>
      <c r="I8" s="156"/>
      <c r="J8" s="156"/>
      <c r="K8" s="156"/>
      <c r="L8" s="156"/>
      <c r="M8" s="156"/>
      <c r="N8" s="156"/>
      <c r="O8" s="156"/>
    </row>
    <row r="9" ht="52.5" customHeight="1" spans="1:15">
      <c r="A9" s="193" t="s">
        <v>92</v>
      </c>
      <c r="B9" s="193" t="s">
        <v>93</v>
      </c>
      <c r="C9" s="156">
        <v>10000</v>
      </c>
      <c r="D9" s="156">
        <v>10000</v>
      </c>
      <c r="E9" s="156"/>
      <c r="F9" s="156">
        <v>10000</v>
      </c>
      <c r="G9" s="156"/>
      <c r="H9" s="156"/>
      <c r="I9" s="156"/>
      <c r="J9" s="156"/>
      <c r="K9" s="156"/>
      <c r="L9" s="156"/>
      <c r="M9" s="156"/>
      <c r="N9" s="156"/>
      <c r="O9" s="156"/>
    </row>
    <row r="10" ht="52.5" customHeight="1" spans="1:15">
      <c r="A10" s="193" t="s">
        <v>94</v>
      </c>
      <c r="B10" s="193" t="s">
        <v>95</v>
      </c>
      <c r="C10" s="156">
        <v>50000</v>
      </c>
      <c r="D10" s="156">
        <v>50000</v>
      </c>
      <c r="E10" s="156"/>
      <c r="F10" s="156">
        <v>50000</v>
      </c>
      <c r="G10" s="156"/>
      <c r="H10" s="156"/>
      <c r="I10" s="156"/>
      <c r="J10" s="156"/>
      <c r="K10" s="156"/>
      <c r="L10" s="156"/>
      <c r="M10" s="156"/>
      <c r="N10" s="156"/>
      <c r="O10" s="156"/>
    </row>
    <row r="11" ht="52.5" customHeight="1" spans="1:15">
      <c r="A11" s="193" t="s">
        <v>96</v>
      </c>
      <c r="B11" s="193" t="s">
        <v>97</v>
      </c>
      <c r="C11" s="156">
        <v>64000</v>
      </c>
      <c r="D11" s="156">
        <v>64000</v>
      </c>
      <c r="E11" s="156"/>
      <c r="F11" s="156">
        <v>64000</v>
      </c>
      <c r="G11" s="156"/>
      <c r="H11" s="156"/>
      <c r="I11" s="156"/>
      <c r="J11" s="156"/>
      <c r="K11" s="156"/>
      <c r="L11" s="156"/>
      <c r="M11" s="156"/>
      <c r="N11" s="156"/>
      <c r="O11" s="156"/>
    </row>
    <row r="12" ht="52.5" customHeight="1" spans="1:15">
      <c r="A12" s="192" t="s">
        <v>98</v>
      </c>
      <c r="B12" s="192" t="s">
        <v>99</v>
      </c>
      <c r="C12" s="156">
        <v>10000</v>
      </c>
      <c r="D12" s="156">
        <v>10000</v>
      </c>
      <c r="E12" s="156"/>
      <c r="F12" s="156">
        <v>10000</v>
      </c>
      <c r="G12" s="156"/>
      <c r="H12" s="156"/>
      <c r="I12" s="156"/>
      <c r="J12" s="156"/>
      <c r="K12" s="156"/>
      <c r="L12" s="156"/>
      <c r="M12" s="156"/>
      <c r="N12" s="156"/>
      <c r="O12" s="156"/>
    </row>
    <row r="13" ht="52.5" customHeight="1" spans="1:15">
      <c r="A13" s="193" t="s">
        <v>100</v>
      </c>
      <c r="B13" s="193" t="s">
        <v>101</v>
      </c>
      <c r="C13" s="156">
        <v>10000</v>
      </c>
      <c r="D13" s="156">
        <v>10000</v>
      </c>
      <c r="E13" s="156"/>
      <c r="F13" s="156">
        <v>10000</v>
      </c>
      <c r="G13" s="156"/>
      <c r="H13" s="156"/>
      <c r="I13" s="156"/>
      <c r="J13" s="156"/>
      <c r="K13" s="156"/>
      <c r="L13" s="156"/>
      <c r="M13" s="156"/>
      <c r="N13" s="156"/>
      <c r="O13" s="156"/>
    </row>
    <row r="14" ht="52.5" customHeight="1" spans="1:15">
      <c r="A14" s="192" t="s">
        <v>102</v>
      </c>
      <c r="B14" s="192" t="s">
        <v>103</v>
      </c>
      <c r="C14" s="156">
        <v>9204675.92</v>
      </c>
      <c r="D14" s="156">
        <v>9204675.92</v>
      </c>
      <c r="E14" s="156">
        <v>9062675.92</v>
      </c>
      <c r="F14" s="156">
        <v>142000</v>
      </c>
      <c r="G14" s="156"/>
      <c r="H14" s="156"/>
      <c r="I14" s="156"/>
      <c r="J14" s="156"/>
      <c r="K14" s="156"/>
      <c r="L14" s="156"/>
      <c r="M14" s="156"/>
      <c r="N14" s="156"/>
      <c r="O14" s="156"/>
    </row>
    <row r="15" ht="52.5" customHeight="1" spans="1:15">
      <c r="A15" s="193" t="s">
        <v>104</v>
      </c>
      <c r="B15" s="193" t="s">
        <v>93</v>
      </c>
      <c r="C15" s="156">
        <v>4973869.44</v>
      </c>
      <c r="D15" s="156">
        <v>4973869.44</v>
      </c>
      <c r="E15" s="156">
        <v>4931869.44</v>
      </c>
      <c r="F15" s="156">
        <v>42000</v>
      </c>
      <c r="G15" s="156"/>
      <c r="H15" s="156"/>
      <c r="I15" s="156"/>
      <c r="J15" s="156"/>
      <c r="K15" s="156"/>
      <c r="L15" s="156"/>
      <c r="M15" s="156"/>
      <c r="N15" s="156"/>
      <c r="O15" s="156"/>
    </row>
    <row r="16" ht="52.5" customHeight="1" spans="1:15">
      <c r="A16" s="193" t="s">
        <v>105</v>
      </c>
      <c r="B16" s="193" t="s">
        <v>106</v>
      </c>
      <c r="C16" s="156">
        <v>100000</v>
      </c>
      <c r="D16" s="156">
        <v>100000</v>
      </c>
      <c r="E16" s="156"/>
      <c r="F16" s="156">
        <v>100000</v>
      </c>
      <c r="G16" s="156"/>
      <c r="H16" s="156"/>
      <c r="I16" s="156"/>
      <c r="J16" s="156"/>
      <c r="K16" s="156"/>
      <c r="L16" s="156"/>
      <c r="M16" s="156"/>
      <c r="N16" s="156"/>
      <c r="O16" s="156"/>
    </row>
    <row r="17" ht="52.5" customHeight="1" spans="1:15">
      <c r="A17" s="193" t="s">
        <v>107</v>
      </c>
      <c r="B17" s="193" t="s">
        <v>108</v>
      </c>
      <c r="C17" s="156">
        <v>4130806.48</v>
      </c>
      <c r="D17" s="156">
        <v>4130806.48</v>
      </c>
      <c r="E17" s="156">
        <v>4130806.48</v>
      </c>
      <c r="F17" s="156"/>
      <c r="G17" s="156"/>
      <c r="H17" s="156"/>
      <c r="I17" s="156"/>
      <c r="J17" s="156"/>
      <c r="K17" s="156"/>
      <c r="L17" s="156"/>
      <c r="M17" s="156"/>
      <c r="N17" s="156"/>
      <c r="O17" s="156"/>
    </row>
    <row r="18" ht="52.5" customHeight="1" spans="1:15">
      <c r="A18" s="192" t="s">
        <v>109</v>
      </c>
      <c r="B18" s="192" t="s">
        <v>110</v>
      </c>
      <c r="C18" s="156">
        <v>10000</v>
      </c>
      <c r="D18" s="156">
        <v>10000</v>
      </c>
      <c r="E18" s="156"/>
      <c r="F18" s="156">
        <v>10000</v>
      </c>
      <c r="G18" s="156"/>
      <c r="H18" s="156"/>
      <c r="I18" s="156"/>
      <c r="J18" s="156"/>
      <c r="K18" s="156"/>
      <c r="L18" s="156"/>
      <c r="M18" s="156"/>
      <c r="N18" s="156"/>
      <c r="O18" s="156"/>
    </row>
    <row r="19" ht="52.5" customHeight="1" spans="1:15">
      <c r="A19" s="193" t="s">
        <v>111</v>
      </c>
      <c r="B19" s="193" t="s">
        <v>106</v>
      </c>
      <c r="C19" s="156">
        <v>10000</v>
      </c>
      <c r="D19" s="156">
        <v>10000</v>
      </c>
      <c r="E19" s="156"/>
      <c r="F19" s="156">
        <v>10000</v>
      </c>
      <c r="G19" s="156"/>
      <c r="H19" s="156"/>
      <c r="I19" s="156"/>
      <c r="J19" s="156"/>
      <c r="K19" s="156"/>
      <c r="L19" s="156"/>
      <c r="M19" s="156"/>
      <c r="N19" s="156"/>
      <c r="O19" s="156"/>
    </row>
    <row r="20" ht="52.5" customHeight="1" spans="1:15">
      <c r="A20" s="192" t="s">
        <v>112</v>
      </c>
      <c r="B20" s="192" t="s">
        <v>113</v>
      </c>
      <c r="C20" s="156">
        <v>20000</v>
      </c>
      <c r="D20" s="156">
        <v>20000</v>
      </c>
      <c r="E20" s="156"/>
      <c r="F20" s="156">
        <v>20000</v>
      </c>
      <c r="G20" s="156"/>
      <c r="H20" s="156"/>
      <c r="I20" s="156"/>
      <c r="J20" s="156"/>
      <c r="K20" s="156"/>
      <c r="L20" s="156"/>
      <c r="M20" s="156"/>
      <c r="N20" s="156"/>
      <c r="O20" s="156"/>
    </row>
    <row r="21" ht="52.5" customHeight="1" spans="1:15">
      <c r="A21" s="193" t="s">
        <v>114</v>
      </c>
      <c r="B21" s="193" t="s">
        <v>106</v>
      </c>
      <c r="C21" s="156">
        <v>20000</v>
      </c>
      <c r="D21" s="156">
        <v>20000</v>
      </c>
      <c r="E21" s="156"/>
      <c r="F21" s="156">
        <v>20000</v>
      </c>
      <c r="G21" s="156"/>
      <c r="H21" s="156"/>
      <c r="I21" s="156"/>
      <c r="J21" s="156"/>
      <c r="K21" s="156"/>
      <c r="L21" s="156"/>
      <c r="M21" s="156"/>
      <c r="N21" s="156"/>
      <c r="O21" s="156"/>
    </row>
    <row r="22" ht="52.5" customHeight="1" spans="1:15">
      <c r="A22" s="192" t="s">
        <v>115</v>
      </c>
      <c r="B22" s="192" t="s">
        <v>116</v>
      </c>
      <c r="C22" s="156">
        <v>55700</v>
      </c>
      <c r="D22" s="156">
        <v>55700</v>
      </c>
      <c r="E22" s="156">
        <v>40700</v>
      </c>
      <c r="F22" s="156">
        <v>15000</v>
      </c>
      <c r="G22" s="156"/>
      <c r="H22" s="156"/>
      <c r="I22" s="156"/>
      <c r="J22" s="156"/>
      <c r="K22" s="156"/>
      <c r="L22" s="156"/>
      <c r="M22" s="156"/>
      <c r="N22" s="156"/>
      <c r="O22" s="156"/>
    </row>
    <row r="23" ht="52.5" customHeight="1" spans="1:15">
      <c r="A23" s="193" t="s">
        <v>117</v>
      </c>
      <c r="B23" s="193" t="s">
        <v>106</v>
      </c>
      <c r="C23" s="156">
        <v>38700</v>
      </c>
      <c r="D23" s="156">
        <v>38700</v>
      </c>
      <c r="E23" s="156">
        <v>23700</v>
      </c>
      <c r="F23" s="156">
        <v>15000</v>
      </c>
      <c r="G23" s="156"/>
      <c r="H23" s="156"/>
      <c r="I23" s="156"/>
      <c r="J23" s="156"/>
      <c r="K23" s="156"/>
      <c r="L23" s="156"/>
      <c r="M23" s="156"/>
      <c r="N23" s="156"/>
      <c r="O23" s="156"/>
    </row>
    <row r="24" ht="52.5" customHeight="1" spans="1:15">
      <c r="A24" s="193" t="s">
        <v>118</v>
      </c>
      <c r="B24" s="193" t="s">
        <v>119</v>
      </c>
      <c r="C24" s="156">
        <v>17000</v>
      </c>
      <c r="D24" s="156">
        <v>17000</v>
      </c>
      <c r="E24" s="156">
        <v>17000</v>
      </c>
      <c r="F24" s="156"/>
      <c r="G24" s="156"/>
      <c r="H24" s="156"/>
      <c r="I24" s="156"/>
      <c r="J24" s="156"/>
      <c r="K24" s="156"/>
      <c r="L24" s="156"/>
      <c r="M24" s="156"/>
      <c r="N24" s="156"/>
      <c r="O24" s="156"/>
    </row>
    <row r="25" ht="52.5" customHeight="1" spans="1:15">
      <c r="A25" s="192" t="s">
        <v>120</v>
      </c>
      <c r="B25" s="192" t="s">
        <v>121</v>
      </c>
      <c r="C25" s="156">
        <v>2589740</v>
      </c>
      <c r="D25" s="156">
        <v>2589740</v>
      </c>
      <c r="E25" s="156">
        <v>2259940</v>
      </c>
      <c r="F25" s="156">
        <v>329800</v>
      </c>
      <c r="G25" s="156"/>
      <c r="H25" s="156"/>
      <c r="I25" s="156"/>
      <c r="J25" s="156"/>
      <c r="K25" s="156"/>
      <c r="L25" s="156"/>
      <c r="M25" s="156"/>
      <c r="N25" s="156"/>
      <c r="O25" s="156"/>
    </row>
    <row r="26" ht="52.5" customHeight="1" spans="1:15">
      <c r="A26" s="193" t="s">
        <v>122</v>
      </c>
      <c r="B26" s="193" t="s">
        <v>106</v>
      </c>
      <c r="C26" s="156">
        <v>50000</v>
      </c>
      <c r="D26" s="156">
        <v>50000</v>
      </c>
      <c r="E26" s="156"/>
      <c r="F26" s="156">
        <v>50000</v>
      </c>
      <c r="G26" s="156"/>
      <c r="H26" s="156"/>
      <c r="I26" s="156"/>
      <c r="J26" s="156"/>
      <c r="K26" s="156"/>
      <c r="L26" s="156"/>
      <c r="M26" s="156"/>
      <c r="N26" s="156"/>
      <c r="O26" s="156"/>
    </row>
    <row r="27" ht="52.5" customHeight="1" spans="1:15">
      <c r="A27" s="193" t="s">
        <v>123</v>
      </c>
      <c r="B27" s="193" t="s">
        <v>124</v>
      </c>
      <c r="C27" s="156">
        <v>2539740</v>
      </c>
      <c r="D27" s="156">
        <v>2539740</v>
      </c>
      <c r="E27" s="156">
        <v>2259940</v>
      </c>
      <c r="F27" s="156">
        <v>279800</v>
      </c>
      <c r="G27" s="156"/>
      <c r="H27" s="156"/>
      <c r="I27" s="156"/>
      <c r="J27" s="156"/>
      <c r="K27" s="156"/>
      <c r="L27" s="156"/>
      <c r="M27" s="156"/>
      <c r="N27" s="156"/>
      <c r="O27" s="156"/>
    </row>
    <row r="28" ht="52.5" customHeight="1" spans="1:15">
      <c r="A28" s="192" t="s">
        <v>125</v>
      </c>
      <c r="B28" s="192" t="s">
        <v>126</v>
      </c>
      <c r="C28" s="156">
        <v>20000</v>
      </c>
      <c r="D28" s="156">
        <v>20000</v>
      </c>
      <c r="E28" s="156"/>
      <c r="F28" s="156">
        <v>20000</v>
      </c>
      <c r="G28" s="156"/>
      <c r="H28" s="156"/>
      <c r="I28" s="156"/>
      <c r="J28" s="156"/>
      <c r="K28" s="156"/>
      <c r="L28" s="156"/>
      <c r="M28" s="156"/>
      <c r="N28" s="156"/>
      <c r="O28" s="156"/>
    </row>
    <row r="29" ht="52.5" customHeight="1" spans="1:15">
      <c r="A29" s="193" t="s">
        <v>127</v>
      </c>
      <c r="B29" s="193" t="s">
        <v>106</v>
      </c>
      <c r="C29" s="156">
        <v>20000</v>
      </c>
      <c r="D29" s="156">
        <v>20000</v>
      </c>
      <c r="E29" s="156"/>
      <c r="F29" s="156">
        <v>20000</v>
      </c>
      <c r="G29" s="156"/>
      <c r="H29" s="156"/>
      <c r="I29" s="156"/>
      <c r="J29" s="156"/>
      <c r="K29" s="156"/>
      <c r="L29" s="156"/>
      <c r="M29" s="156"/>
      <c r="N29" s="156"/>
      <c r="O29" s="156"/>
    </row>
    <row r="30" ht="52.5" customHeight="1" spans="1:15">
      <c r="A30" s="192" t="s">
        <v>128</v>
      </c>
      <c r="B30" s="192" t="s">
        <v>129</v>
      </c>
      <c r="C30" s="156">
        <v>236387.05</v>
      </c>
      <c r="D30" s="156"/>
      <c r="E30" s="156"/>
      <c r="F30" s="156"/>
      <c r="G30" s="156"/>
      <c r="H30" s="156"/>
      <c r="I30" s="156"/>
      <c r="J30" s="156">
        <v>236387.05</v>
      </c>
      <c r="K30" s="156"/>
      <c r="L30" s="156"/>
      <c r="M30" s="156"/>
      <c r="N30" s="156"/>
      <c r="O30" s="156">
        <v>236387.05</v>
      </c>
    </row>
    <row r="31" ht="52.5" customHeight="1" spans="1:15">
      <c r="A31" s="193" t="s">
        <v>130</v>
      </c>
      <c r="B31" s="193" t="s">
        <v>129</v>
      </c>
      <c r="C31" s="156">
        <v>236387.05</v>
      </c>
      <c r="D31" s="156"/>
      <c r="E31" s="156"/>
      <c r="F31" s="156"/>
      <c r="G31" s="156"/>
      <c r="H31" s="156"/>
      <c r="I31" s="156"/>
      <c r="J31" s="156">
        <v>236387.05</v>
      </c>
      <c r="K31" s="156"/>
      <c r="L31" s="156"/>
      <c r="M31" s="156"/>
      <c r="N31" s="156"/>
      <c r="O31" s="156">
        <v>236387.05</v>
      </c>
    </row>
    <row r="32" ht="52.5" customHeight="1" spans="1:15">
      <c r="A32" s="191" t="s">
        <v>131</v>
      </c>
      <c r="B32" s="191" t="s">
        <v>132</v>
      </c>
      <c r="C32" s="156">
        <v>20000</v>
      </c>
      <c r="D32" s="156">
        <v>20000</v>
      </c>
      <c r="E32" s="156"/>
      <c r="F32" s="156">
        <v>20000</v>
      </c>
      <c r="G32" s="156"/>
      <c r="H32" s="156"/>
      <c r="I32" s="156"/>
      <c r="J32" s="156"/>
      <c r="K32" s="156"/>
      <c r="L32" s="156"/>
      <c r="M32" s="156"/>
      <c r="N32" s="156"/>
      <c r="O32" s="156"/>
    </row>
    <row r="33" ht="52.5" customHeight="1" spans="1:15">
      <c r="A33" s="192" t="s">
        <v>133</v>
      </c>
      <c r="B33" s="192" t="s">
        <v>134</v>
      </c>
      <c r="C33" s="156">
        <v>20000</v>
      </c>
      <c r="D33" s="156">
        <v>20000</v>
      </c>
      <c r="E33" s="156"/>
      <c r="F33" s="156">
        <v>20000</v>
      </c>
      <c r="G33" s="156"/>
      <c r="H33" s="156"/>
      <c r="I33" s="156"/>
      <c r="J33" s="156"/>
      <c r="K33" s="156"/>
      <c r="L33" s="156"/>
      <c r="M33" s="156"/>
      <c r="N33" s="156"/>
      <c r="O33" s="156"/>
    </row>
    <row r="34" ht="52.5" customHeight="1" spans="1:15">
      <c r="A34" s="193" t="s">
        <v>135</v>
      </c>
      <c r="B34" s="193" t="s">
        <v>106</v>
      </c>
      <c r="C34" s="156">
        <v>20000</v>
      </c>
      <c r="D34" s="156">
        <v>20000</v>
      </c>
      <c r="E34" s="156"/>
      <c r="F34" s="156">
        <v>20000</v>
      </c>
      <c r="G34" s="156"/>
      <c r="H34" s="156"/>
      <c r="I34" s="156"/>
      <c r="J34" s="156"/>
      <c r="K34" s="156"/>
      <c r="L34" s="156"/>
      <c r="M34" s="156"/>
      <c r="N34" s="156"/>
      <c r="O34" s="156"/>
    </row>
    <row r="35" ht="52.5" customHeight="1" spans="1:15">
      <c r="A35" s="191" t="s">
        <v>136</v>
      </c>
      <c r="B35" s="191" t="s">
        <v>137</v>
      </c>
      <c r="C35" s="156">
        <v>1281343.4</v>
      </c>
      <c r="D35" s="156">
        <v>1281343.4</v>
      </c>
      <c r="E35" s="156">
        <v>1214343.4</v>
      </c>
      <c r="F35" s="156">
        <v>67000</v>
      </c>
      <c r="G35" s="156"/>
      <c r="H35" s="156"/>
      <c r="I35" s="156"/>
      <c r="J35" s="156"/>
      <c r="K35" s="156"/>
      <c r="L35" s="156"/>
      <c r="M35" s="156"/>
      <c r="N35" s="156"/>
      <c r="O35" s="156"/>
    </row>
    <row r="36" ht="52.5" customHeight="1" spans="1:15">
      <c r="A36" s="192" t="s">
        <v>138</v>
      </c>
      <c r="B36" s="192" t="s">
        <v>139</v>
      </c>
      <c r="C36" s="156">
        <v>19586.88</v>
      </c>
      <c r="D36" s="156">
        <v>19586.88</v>
      </c>
      <c r="E36" s="156">
        <v>19586.88</v>
      </c>
      <c r="F36" s="156"/>
      <c r="G36" s="156"/>
      <c r="H36" s="156"/>
      <c r="I36" s="156"/>
      <c r="J36" s="156"/>
      <c r="K36" s="156"/>
      <c r="L36" s="156"/>
      <c r="M36" s="156"/>
      <c r="N36" s="156"/>
      <c r="O36" s="156"/>
    </row>
    <row r="37" ht="52.5" customHeight="1" spans="1:15">
      <c r="A37" s="193" t="s">
        <v>140</v>
      </c>
      <c r="B37" s="193" t="s">
        <v>141</v>
      </c>
      <c r="C37" s="156">
        <v>19586.88</v>
      </c>
      <c r="D37" s="156">
        <v>19586.88</v>
      </c>
      <c r="E37" s="156">
        <v>19586.88</v>
      </c>
      <c r="F37" s="156"/>
      <c r="G37" s="156"/>
      <c r="H37" s="156"/>
      <c r="I37" s="156"/>
      <c r="J37" s="156"/>
      <c r="K37" s="156"/>
      <c r="L37" s="156"/>
      <c r="M37" s="156"/>
      <c r="N37" s="156"/>
      <c r="O37" s="156"/>
    </row>
    <row r="38" ht="52.5" customHeight="1" spans="1:15">
      <c r="A38" s="192" t="s">
        <v>142</v>
      </c>
      <c r="B38" s="192" t="s">
        <v>143</v>
      </c>
      <c r="C38" s="156">
        <v>1017452.16</v>
      </c>
      <c r="D38" s="156">
        <v>1017452.16</v>
      </c>
      <c r="E38" s="156">
        <v>1017452.16</v>
      </c>
      <c r="F38" s="156"/>
      <c r="G38" s="156"/>
      <c r="H38" s="156"/>
      <c r="I38" s="156"/>
      <c r="J38" s="156"/>
      <c r="K38" s="156"/>
      <c r="L38" s="156"/>
      <c r="M38" s="156"/>
      <c r="N38" s="156"/>
      <c r="O38" s="156"/>
    </row>
    <row r="39" ht="52.5" customHeight="1" spans="1:15">
      <c r="A39" s="193" t="s">
        <v>144</v>
      </c>
      <c r="B39" s="193" t="s">
        <v>145</v>
      </c>
      <c r="C39" s="156">
        <v>10200</v>
      </c>
      <c r="D39" s="156">
        <v>10200</v>
      </c>
      <c r="E39" s="156">
        <v>10200</v>
      </c>
      <c r="F39" s="156"/>
      <c r="G39" s="156"/>
      <c r="H39" s="156"/>
      <c r="I39" s="156"/>
      <c r="J39" s="156"/>
      <c r="K39" s="156"/>
      <c r="L39" s="156"/>
      <c r="M39" s="156"/>
      <c r="N39" s="156"/>
      <c r="O39" s="156"/>
    </row>
    <row r="40" ht="52.5" customHeight="1" spans="1:15">
      <c r="A40" s="193" t="s">
        <v>146</v>
      </c>
      <c r="B40" s="193" t="s">
        <v>147</v>
      </c>
      <c r="C40" s="156">
        <v>4200</v>
      </c>
      <c r="D40" s="156">
        <v>4200</v>
      </c>
      <c r="E40" s="156">
        <v>4200</v>
      </c>
      <c r="F40" s="156"/>
      <c r="G40" s="156"/>
      <c r="H40" s="156"/>
      <c r="I40" s="156"/>
      <c r="J40" s="156"/>
      <c r="K40" s="156"/>
      <c r="L40" s="156"/>
      <c r="M40" s="156"/>
      <c r="N40" s="156"/>
      <c r="O40" s="156"/>
    </row>
    <row r="41" ht="52.5" customHeight="1" spans="1:15">
      <c r="A41" s="193" t="s">
        <v>148</v>
      </c>
      <c r="B41" s="193" t="s">
        <v>149</v>
      </c>
      <c r="C41" s="156">
        <v>1003052.16</v>
      </c>
      <c r="D41" s="156">
        <v>1003052.16</v>
      </c>
      <c r="E41" s="156">
        <v>1003052.16</v>
      </c>
      <c r="F41" s="156"/>
      <c r="G41" s="156"/>
      <c r="H41" s="156"/>
      <c r="I41" s="156"/>
      <c r="J41" s="156"/>
      <c r="K41" s="156"/>
      <c r="L41" s="156"/>
      <c r="M41" s="156"/>
      <c r="N41" s="156"/>
      <c r="O41" s="156"/>
    </row>
    <row r="42" ht="52.5" customHeight="1" spans="1:15">
      <c r="A42" s="192" t="s">
        <v>150</v>
      </c>
      <c r="B42" s="192" t="s">
        <v>151</v>
      </c>
      <c r="C42" s="156">
        <v>71928</v>
      </c>
      <c r="D42" s="156">
        <v>71928</v>
      </c>
      <c r="E42" s="156">
        <v>60928</v>
      </c>
      <c r="F42" s="156">
        <v>11000</v>
      </c>
      <c r="G42" s="156"/>
      <c r="H42" s="156"/>
      <c r="I42" s="156"/>
      <c r="J42" s="156"/>
      <c r="K42" s="156"/>
      <c r="L42" s="156"/>
      <c r="M42" s="156"/>
      <c r="N42" s="156"/>
      <c r="O42" s="156"/>
    </row>
    <row r="43" ht="52.5" customHeight="1" spans="1:15">
      <c r="A43" s="193" t="s">
        <v>152</v>
      </c>
      <c r="B43" s="193" t="s">
        <v>153</v>
      </c>
      <c r="C43" s="156">
        <v>60928</v>
      </c>
      <c r="D43" s="156">
        <v>60928</v>
      </c>
      <c r="E43" s="156">
        <v>60928</v>
      </c>
      <c r="F43" s="156"/>
      <c r="G43" s="156"/>
      <c r="H43" s="156"/>
      <c r="I43" s="156"/>
      <c r="J43" s="156"/>
      <c r="K43" s="156"/>
      <c r="L43" s="156"/>
      <c r="M43" s="156"/>
      <c r="N43" s="156"/>
      <c r="O43" s="156"/>
    </row>
    <row r="44" ht="52.5" customHeight="1" spans="1:15">
      <c r="A44" s="193" t="s">
        <v>154</v>
      </c>
      <c r="B44" s="193" t="s">
        <v>155</v>
      </c>
      <c r="C44" s="156">
        <v>11000</v>
      </c>
      <c r="D44" s="156">
        <v>11000</v>
      </c>
      <c r="E44" s="156"/>
      <c r="F44" s="156">
        <v>11000</v>
      </c>
      <c r="G44" s="156"/>
      <c r="H44" s="156"/>
      <c r="I44" s="156"/>
      <c r="J44" s="156"/>
      <c r="K44" s="156"/>
      <c r="L44" s="156"/>
      <c r="M44" s="156"/>
      <c r="N44" s="156"/>
      <c r="O44" s="156"/>
    </row>
    <row r="45" ht="52.5" customHeight="1" spans="1:15">
      <c r="A45" s="192" t="s">
        <v>156</v>
      </c>
      <c r="B45" s="192" t="s">
        <v>157</v>
      </c>
      <c r="C45" s="156">
        <v>16000</v>
      </c>
      <c r="D45" s="156">
        <v>16000</v>
      </c>
      <c r="E45" s="156"/>
      <c r="F45" s="156">
        <v>16000</v>
      </c>
      <c r="G45" s="156"/>
      <c r="H45" s="156"/>
      <c r="I45" s="156"/>
      <c r="J45" s="156"/>
      <c r="K45" s="156"/>
      <c r="L45" s="156"/>
      <c r="M45" s="156"/>
      <c r="N45" s="156"/>
      <c r="O45" s="156"/>
    </row>
    <row r="46" ht="52.5" customHeight="1" spans="1:15">
      <c r="A46" s="193" t="s">
        <v>158</v>
      </c>
      <c r="B46" s="193" t="s">
        <v>159</v>
      </c>
      <c r="C46" s="156">
        <v>16000</v>
      </c>
      <c r="D46" s="156">
        <v>16000</v>
      </c>
      <c r="E46" s="156"/>
      <c r="F46" s="156">
        <v>16000</v>
      </c>
      <c r="G46" s="156"/>
      <c r="H46" s="156"/>
      <c r="I46" s="156"/>
      <c r="J46" s="156"/>
      <c r="K46" s="156"/>
      <c r="L46" s="156"/>
      <c r="M46" s="156"/>
      <c r="N46" s="156"/>
      <c r="O46" s="156"/>
    </row>
    <row r="47" ht="52.5" customHeight="1" spans="1:15">
      <c r="A47" s="192" t="s">
        <v>160</v>
      </c>
      <c r="B47" s="192" t="s">
        <v>161</v>
      </c>
      <c r="C47" s="156">
        <v>90000</v>
      </c>
      <c r="D47" s="156">
        <v>90000</v>
      </c>
      <c r="E47" s="156">
        <v>90000</v>
      </c>
      <c r="F47" s="156"/>
      <c r="G47" s="156"/>
      <c r="H47" s="156"/>
      <c r="I47" s="156"/>
      <c r="J47" s="156"/>
      <c r="K47" s="156"/>
      <c r="L47" s="156"/>
      <c r="M47" s="156"/>
      <c r="N47" s="156"/>
      <c r="O47" s="156"/>
    </row>
    <row r="48" ht="52.5" customHeight="1" spans="1:15">
      <c r="A48" s="193" t="s">
        <v>162</v>
      </c>
      <c r="B48" s="193" t="s">
        <v>163</v>
      </c>
      <c r="C48" s="156">
        <v>90000</v>
      </c>
      <c r="D48" s="156">
        <v>90000</v>
      </c>
      <c r="E48" s="156">
        <v>90000</v>
      </c>
      <c r="F48" s="156"/>
      <c r="G48" s="156"/>
      <c r="H48" s="156"/>
      <c r="I48" s="156"/>
      <c r="J48" s="156"/>
      <c r="K48" s="156"/>
      <c r="L48" s="156"/>
      <c r="M48" s="156"/>
      <c r="N48" s="156"/>
      <c r="O48" s="156"/>
    </row>
    <row r="49" ht="52.5" customHeight="1" spans="1:15">
      <c r="A49" s="192" t="s">
        <v>164</v>
      </c>
      <c r="B49" s="192" t="s">
        <v>165</v>
      </c>
      <c r="C49" s="156">
        <v>66376.36</v>
      </c>
      <c r="D49" s="156">
        <v>66376.36</v>
      </c>
      <c r="E49" s="156">
        <v>26376.36</v>
      </c>
      <c r="F49" s="156">
        <v>40000</v>
      </c>
      <c r="G49" s="156"/>
      <c r="H49" s="156"/>
      <c r="I49" s="156"/>
      <c r="J49" s="156"/>
      <c r="K49" s="156"/>
      <c r="L49" s="156"/>
      <c r="M49" s="156"/>
      <c r="N49" s="156"/>
      <c r="O49" s="156"/>
    </row>
    <row r="50" ht="52.5" customHeight="1" spans="1:15">
      <c r="A50" s="193" t="s">
        <v>166</v>
      </c>
      <c r="B50" s="193" t="s">
        <v>165</v>
      </c>
      <c r="C50" s="156">
        <v>66376.36</v>
      </c>
      <c r="D50" s="156">
        <v>66376.36</v>
      </c>
      <c r="E50" s="156">
        <v>26376.36</v>
      </c>
      <c r="F50" s="156">
        <v>40000</v>
      </c>
      <c r="G50" s="156"/>
      <c r="H50" s="156"/>
      <c r="I50" s="156"/>
      <c r="J50" s="156"/>
      <c r="K50" s="156"/>
      <c r="L50" s="156"/>
      <c r="M50" s="156"/>
      <c r="N50" s="156"/>
      <c r="O50" s="156"/>
    </row>
    <row r="51" ht="52.5" customHeight="1" spans="1:15">
      <c r="A51" s="191" t="s">
        <v>167</v>
      </c>
      <c r="B51" s="191" t="s">
        <v>168</v>
      </c>
      <c r="C51" s="156">
        <v>544505.15</v>
      </c>
      <c r="D51" s="156">
        <v>544505.15</v>
      </c>
      <c r="E51" s="156">
        <v>539505.15</v>
      </c>
      <c r="F51" s="156">
        <v>5000</v>
      </c>
      <c r="G51" s="156"/>
      <c r="H51" s="156"/>
      <c r="I51" s="156"/>
      <c r="J51" s="156"/>
      <c r="K51" s="156"/>
      <c r="L51" s="156"/>
      <c r="M51" s="156"/>
      <c r="N51" s="156"/>
      <c r="O51" s="156"/>
    </row>
    <row r="52" ht="52.5" customHeight="1" spans="1:15">
      <c r="A52" s="192" t="s">
        <v>169</v>
      </c>
      <c r="B52" s="192" t="s">
        <v>170</v>
      </c>
      <c r="C52" s="156">
        <v>5000</v>
      </c>
      <c r="D52" s="156">
        <v>5000</v>
      </c>
      <c r="E52" s="156"/>
      <c r="F52" s="156">
        <v>5000</v>
      </c>
      <c r="G52" s="156"/>
      <c r="H52" s="156"/>
      <c r="I52" s="156"/>
      <c r="J52" s="156"/>
      <c r="K52" s="156"/>
      <c r="L52" s="156"/>
      <c r="M52" s="156"/>
      <c r="N52" s="156"/>
      <c r="O52" s="156"/>
    </row>
    <row r="53" ht="52.5" customHeight="1" spans="1:15">
      <c r="A53" s="193" t="s">
        <v>171</v>
      </c>
      <c r="B53" s="193" t="s">
        <v>172</v>
      </c>
      <c r="C53" s="156">
        <v>5000</v>
      </c>
      <c r="D53" s="156">
        <v>5000</v>
      </c>
      <c r="E53" s="156"/>
      <c r="F53" s="156">
        <v>5000</v>
      </c>
      <c r="G53" s="156"/>
      <c r="H53" s="156"/>
      <c r="I53" s="156"/>
      <c r="J53" s="156"/>
      <c r="K53" s="156"/>
      <c r="L53" s="156"/>
      <c r="M53" s="156"/>
      <c r="N53" s="156"/>
      <c r="O53" s="156"/>
    </row>
    <row r="54" ht="52.5" customHeight="1" spans="1:15">
      <c r="A54" s="192" t="s">
        <v>173</v>
      </c>
      <c r="B54" s="192" t="s">
        <v>174</v>
      </c>
      <c r="C54" s="156">
        <v>9960</v>
      </c>
      <c r="D54" s="156">
        <v>9960</v>
      </c>
      <c r="E54" s="156">
        <v>9960</v>
      </c>
      <c r="F54" s="156"/>
      <c r="G54" s="156"/>
      <c r="H54" s="156"/>
      <c r="I54" s="156"/>
      <c r="J54" s="156"/>
      <c r="K54" s="156"/>
      <c r="L54" s="156"/>
      <c r="M54" s="156"/>
      <c r="N54" s="156"/>
      <c r="O54" s="156"/>
    </row>
    <row r="55" ht="52.5" customHeight="1" spans="1:15">
      <c r="A55" s="193" t="s">
        <v>175</v>
      </c>
      <c r="B55" s="193" t="s">
        <v>176</v>
      </c>
      <c r="C55" s="156">
        <v>9960</v>
      </c>
      <c r="D55" s="156">
        <v>9960</v>
      </c>
      <c r="E55" s="156">
        <v>9960</v>
      </c>
      <c r="F55" s="156"/>
      <c r="G55" s="156"/>
      <c r="H55" s="156"/>
      <c r="I55" s="156"/>
      <c r="J55" s="156"/>
      <c r="K55" s="156"/>
      <c r="L55" s="156"/>
      <c r="M55" s="156"/>
      <c r="N55" s="156"/>
      <c r="O55" s="156"/>
    </row>
    <row r="56" ht="52.5" customHeight="1" spans="1:15">
      <c r="A56" s="192" t="s">
        <v>177</v>
      </c>
      <c r="B56" s="192" t="s">
        <v>178</v>
      </c>
      <c r="C56" s="156">
        <v>529545.15</v>
      </c>
      <c r="D56" s="156">
        <v>529545.15</v>
      </c>
      <c r="E56" s="156">
        <v>529545.15</v>
      </c>
      <c r="F56" s="156"/>
      <c r="G56" s="156"/>
      <c r="H56" s="156"/>
      <c r="I56" s="156"/>
      <c r="J56" s="156"/>
      <c r="K56" s="156"/>
      <c r="L56" s="156"/>
      <c r="M56" s="156"/>
      <c r="N56" s="156"/>
      <c r="O56" s="156"/>
    </row>
    <row r="57" ht="52.5" customHeight="1" spans="1:15">
      <c r="A57" s="193" t="s">
        <v>179</v>
      </c>
      <c r="B57" s="193" t="s">
        <v>180</v>
      </c>
      <c r="C57" s="156">
        <v>196601.4</v>
      </c>
      <c r="D57" s="156">
        <v>196601.4</v>
      </c>
      <c r="E57" s="156">
        <v>196601.4</v>
      </c>
      <c r="F57" s="156"/>
      <c r="G57" s="156"/>
      <c r="H57" s="156"/>
      <c r="I57" s="156"/>
      <c r="J57" s="156"/>
      <c r="K57" s="156"/>
      <c r="L57" s="156"/>
      <c r="M57" s="156"/>
      <c r="N57" s="156"/>
      <c r="O57" s="156"/>
    </row>
    <row r="58" ht="52.5" customHeight="1" spans="1:15">
      <c r="A58" s="193" t="s">
        <v>181</v>
      </c>
      <c r="B58" s="193" t="s">
        <v>182</v>
      </c>
      <c r="C58" s="156">
        <v>273579.3</v>
      </c>
      <c r="D58" s="156">
        <v>273579.3</v>
      </c>
      <c r="E58" s="156">
        <v>273579.3</v>
      </c>
      <c r="F58" s="156"/>
      <c r="G58" s="156"/>
      <c r="H58" s="156"/>
      <c r="I58" s="156"/>
      <c r="J58" s="156"/>
      <c r="K58" s="156"/>
      <c r="L58" s="156"/>
      <c r="M58" s="156"/>
      <c r="N58" s="156"/>
      <c r="O58" s="156"/>
    </row>
    <row r="59" ht="52.5" customHeight="1" spans="1:15">
      <c r="A59" s="193" t="s">
        <v>183</v>
      </c>
      <c r="B59" s="193" t="s">
        <v>184</v>
      </c>
      <c r="C59" s="156">
        <v>59364.45</v>
      </c>
      <c r="D59" s="156">
        <v>59364.45</v>
      </c>
      <c r="E59" s="156">
        <v>59364.45</v>
      </c>
      <c r="F59" s="156"/>
      <c r="G59" s="156"/>
      <c r="H59" s="156"/>
      <c r="I59" s="156"/>
      <c r="J59" s="156"/>
      <c r="K59" s="156"/>
      <c r="L59" s="156"/>
      <c r="M59" s="156"/>
      <c r="N59" s="156"/>
      <c r="O59" s="156"/>
    </row>
    <row r="60" ht="52.5" customHeight="1" spans="1:15">
      <c r="A60" s="191" t="s">
        <v>185</v>
      </c>
      <c r="B60" s="191" t="s">
        <v>186</v>
      </c>
      <c r="C60" s="156">
        <v>15000</v>
      </c>
      <c r="D60" s="156">
        <v>15000</v>
      </c>
      <c r="E60" s="156"/>
      <c r="F60" s="156">
        <v>15000</v>
      </c>
      <c r="G60" s="156"/>
      <c r="H60" s="156"/>
      <c r="I60" s="156"/>
      <c r="J60" s="156"/>
      <c r="K60" s="156"/>
      <c r="L60" s="156"/>
      <c r="M60" s="156"/>
      <c r="N60" s="156"/>
      <c r="O60" s="156"/>
    </row>
    <row r="61" ht="52.5" customHeight="1" spans="1:15">
      <c r="A61" s="192" t="s">
        <v>187</v>
      </c>
      <c r="B61" s="192" t="s">
        <v>188</v>
      </c>
      <c r="C61" s="156">
        <v>15000</v>
      </c>
      <c r="D61" s="156">
        <v>15000</v>
      </c>
      <c r="E61" s="156"/>
      <c r="F61" s="156">
        <v>15000</v>
      </c>
      <c r="G61" s="156"/>
      <c r="H61" s="156"/>
      <c r="I61" s="156"/>
      <c r="J61" s="156"/>
      <c r="K61" s="156"/>
      <c r="L61" s="156"/>
      <c r="M61" s="156"/>
      <c r="N61" s="156"/>
      <c r="O61" s="156"/>
    </row>
    <row r="62" ht="52.5" customHeight="1" spans="1:15">
      <c r="A62" s="193" t="s">
        <v>189</v>
      </c>
      <c r="B62" s="193" t="s">
        <v>188</v>
      </c>
      <c r="C62" s="156">
        <v>15000</v>
      </c>
      <c r="D62" s="156">
        <v>15000</v>
      </c>
      <c r="E62" s="156"/>
      <c r="F62" s="156">
        <v>15000</v>
      </c>
      <c r="G62" s="156"/>
      <c r="H62" s="156"/>
      <c r="I62" s="156"/>
      <c r="J62" s="156"/>
      <c r="K62" s="156"/>
      <c r="L62" s="156"/>
      <c r="M62" s="156"/>
      <c r="N62" s="156"/>
      <c r="O62" s="156"/>
    </row>
    <row r="63" ht="52.5" customHeight="1" spans="1:15">
      <c r="A63" s="191" t="s">
        <v>190</v>
      </c>
      <c r="B63" s="191" t="s">
        <v>191</v>
      </c>
      <c r="C63" s="156">
        <v>158780</v>
      </c>
      <c r="D63" s="156">
        <v>158780</v>
      </c>
      <c r="E63" s="156">
        <v>5280</v>
      </c>
      <c r="F63" s="156">
        <v>153500</v>
      </c>
      <c r="G63" s="156"/>
      <c r="H63" s="156"/>
      <c r="I63" s="156"/>
      <c r="J63" s="156"/>
      <c r="K63" s="156"/>
      <c r="L63" s="156"/>
      <c r="M63" s="156"/>
      <c r="N63" s="156"/>
      <c r="O63" s="156"/>
    </row>
    <row r="64" ht="52.5" customHeight="1" spans="1:15">
      <c r="A64" s="192" t="s">
        <v>192</v>
      </c>
      <c r="B64" s="192" t="s">
        <v>193</v>
      </c>
      <c r="C64" s="156">
        <v>20000</v>
      </c>
      <c r="D64" s="156">
        <v>20000</v>
      </c>
      <c r="E64" s="156"/>
      <c r="F64" s="156">
        <v>20000</v>
      </c>
      <c r="G64" s="156"/>
      <c r="H64" s="156"/>
      <c r="I64" s="156"/>
      <c r="J64" s="156"/>
      <c r="K64" s="156"/>
      <c r="L64" s="156"/>
      <c r="M64" s="156"/>
      <c r="N64" s="156"/>
      <c r="O64" s="156"/>
    </row>
    <row r="65" ht="52.5" customHeight="1" spans="1:15">
      <c r="A65" s="193" t="s">
        <v>194</v>
      </c>
      <c r="B65" s="193" t="s">
        <v>195</v>
      </c>
      <c r="C65" s="156">
        <v>20000</v>
      </c>
      <c r="D65" s="156">
        <v>20000</v>
      </c>
      <c r="E65" s="156"/>
      <c r="F65" s="156">
        <v>20000</v>
      </c>
      <c r="G65" s="156"/>
      <c r="H65" s="156"/>
      <c r="I65" s="156"/>
      <c r="J65" s="156"/>
      <c r="K65" s="156"/>
      <c r="L65" s="156"/>
      <c r="M65" s="156"/>
      <c r="N65" s="156"/>
      <c r="O65" s="156"/>
    </row>
    <row r="66" ht="52.5" customHeight="1" spans="1:15">
      <c r="A66" s="192" t="s">
        <v>196</v>
      </c>
      <c r="B66" s="192" t="s">
        <v>197</v>
      </c>
      <c r="C66" s="156">
        <v>20000</v>
      </c>
      <c r="D66" s="156">
        <v>20000</v>
      </c>
      <c r="E66" s="156"/>
      <c r="F66" s="156">
        <v>20000</v>
      </c>
      <c r="G66" s="156"/>
      <c r="H66" s="156"/>
      <c r="I66" s="156"/>
      <c r="J66" s="156"/>
      <c r="K66" s="156"/>
      <c r="L66" s="156"/>
      <c r="M66" s="156"/>
      <c r="N66" s="156"/>
      <c r="O66" s="156"/>
    </row>
    <row r="67" ht="52.5" customHeight="1" spans="1:15">
      <c r="A67" s="193" t="s">
        <v>198</v>
      </c>
      <c r="B67" s="193" t="s">
        <v>199</v>
      </c>
      <c r="C67" s="156">
        <v>20000</v>
      </c>
      <c r="D67" s="156">
        <v>20000</v>
      </c>
      <c r="E67" s="156"/>
      <c r="F67" s="156">
        <v>20000</v>
      </c>
      <c r="G67" s="156"/>
      <c r="H67" s="156"/>
      <c r="I67" s="156"/>
      <c r="J67" s="156"/>
      <c r="K67" s="156"/>
      <c r="L67" s="156"/>
      <c r="M67" s="156"/>
      <c r="N67" s="156"/>
      <c r="O67" s="156"/>
    </row>
    <row r="68" ht="52.5" customHeight="1" spans="1:15">
      <c r="A68" s="192" t="s">
        <v>200</v>
      </c>
      <c r="B68" s="192" t="s">
        <v>201</v>
      </c>
      <c r="C68" s="156"/>
      <c r="D68" s="156"/>
      <c r="E68" s="156"/>
      <c r="F68" s="156"/>
      <c r="G68" s="156"/>
      <c r="H68" s="156"/>
      <c r="I68" s="156"/>
      <c r="J68" s="156"/>
      <c r="K68" s="156"/>
      <c r="L68" s="156"/>
      <c r="M68" s="156"/>
      <c r="N68" s="156"/>
      <c r="O68" s="156"/>
    </row>
    <row r="69" ht="52.5" customHeight="1" spans="1:15">
      <c r="A69" s="193" t="s">
        <v>202</v>
      </c>
      <c r="B69" s="193" t="s">
        <v>203</v>
      </c>
      <c r="C69" s="156"/>
      <c r="D69" s="156"/>
      <c r="E69" s="156"/>
      <c r="F69" s="156"/>
      <c r="G69" s="156"/>
      <c r="H69" s="156"/>
      <c r="I69" s="156"/>
      <c r="J69" s="156"/>
      <c r="K69" s="156"/>
      <c r="L69" s="156"/>
      <c r="M69" s="156"/>
      <c r="N69" s="156"/>
      <c r="O69" s="156"/>
    </row>
    <row r="70" ht="52.5" customHeight="1" spans="1:15">
      <c r="A70" s="193" t="s">
        <v>204</v>
      </c>
      <c r="B70" s="193" t="s">
        <v>205</v>
      </c>
      <c r="C70" s="156"/>
      <c r="D70" s="156"/>
      <c r="E70" s="156"/>
      <c r="F70" s="156"/>
      <c r="G70" s="156"/>
      <c r="H70" s="156"/>
      <c r="I70" s="156"/>
      <c r="J70" s="156"/>
      <c r="K70" s="156"/>
      <c r="L70" s="156"/>
      <c r="M70" s="156"/>
      <c r="N70" s="156"/>
      <c r="O70" s="156"/>
    </row>
    <row r="71" ht="52.5" customHeight="1" spans="1:15">
      <c r="A71" s="192" t="s">
        <v>206</v>
      </c>
      <c r="B71" s="192" t="s">
        <v>207</v>
      </c>
      <c r="C71" s="156">
        <v>5280</v>
      </c>
      <c r="D71" s="156">
        <v>5280</v>
      </c>
      <c r="E71" s="156">
        <v>5280</v>
      </c>
      <c r="F71" s="156"/>
      <c r="G71" s="156"/>
      <c r="H71" s="156"/>
      <c r="I71" s="156"/>
      <c r="J71" s="156"/>
      <c r="K71" s="156"/>
      <c r="L71" s="156"/>
      <c r="M71" s="156"/>
      <c r="N71" s="156"/>
      <c r="O71" s="156"/>
    </row>
    <row r="72" ht="52.5" customHeight="1" spans="1:15">
      <c r="A72" s="193" t="s">
        <v>208</v>
      </c>
      <c r="B72" s="193" t="s">
        <v>209</v>
      </c>
      <c r="C72" s="156"/>
      <c r="D72" s="156"/>
      <c r="E72" s="156"/>
      <c r="F72" s="156"/>
      <c r="G72" s="156"/>
      <c r="H72" s="156"/>
      <c r="I72" s="156"/>
      <c r="J72" s="156"/>
      <c r="K72" s="156"/>
      <c r="L72" s="156"/>
      <c r="M72" s="156"/>
      <c r="N72" s="156"/>
      <c r="O72" s="156"/>
    </row>
    <row r="73" ht="52.5" customHeight="1" spans="1:15">
      <c r="A73" s="193" t="s">
        <v>210</v>
      </c>
      <c r="B73" s="193" t="s">
        <v>211</v>
      </c>
      <c r="C73" s="156">
        <v>5280</v>
      </c>
      <c r="D73" s="156">
        <v>5280</v>
      </c>
      <c r="E73" s="156">
        <v>5280</v>
      </c>
      <c r="F73" s="156"/>
      <c r="G73" s="156"/>
      <c r="H73" s="156"/>
      <c r="I73" s="156"/>
      <c r="J73" s="156"/>
      <c r="K73" s="156"/>
      <c r="L73" s="156"/>
      <c r="M73" s="156"/>
      <c r="N73" s="156"/>
      <c r="O73" s="156"/>
    </row>
    <row r="74" ht="52.5" customHeight="1" spans="1:15">
      <c r="A74" s="192" t="s">
        <v>212</v>
      </c>
      <c r="B74" s="192" t="s">
        <v>213</v>
      </c>
      <c r="C74" s="156">
        <v>113500</v>
      </c>
      <c r="D74" s="156">
        <v>113500</v>
      </c>
      <c r="E74" s="156"/>
      <c r="F74" s="156">
        <v>113500</v>
      </c>
      <c r="G74" s="156"/>
      <c r="H74" s="156"/>
      <c r="I74" s="156"/>
      <c r="J74" s="156"/>
      <c r="K74" s="156"/>
      <c r="L74" s="156"/>
      <c r="M74" s="156"/>
      <c r="N74" s="156"/>
      <c r="O74" s="156"/>
    </row>
    <row r="75" ht="52.5" customHeight="1" spans="1:15">
      <c r="A75" s="193" t="s">
        <v>214</v>
      </c>
      <c r="B75" s="193" t="s">
        <v>213</v>
      </c>
      <c r="C75" s="156">
        <v>113500</v>
      </c>
      <c r="D75" s="156">
        <v>113500</v>
      </c>
      <c r="E75" s="156"/>
      <c r="F75" s="156">
        <v>113500</v>
      </c>
      <c r="G75" s="156"/>
      <c r="H75" s="156"/>
      <c r="I75" s="156"/>
      <c r="J75" s="156"/>
      <c r="K75" s="156"/>
      <c r="L75" s="156"/>
      <c r="M75" s="156"/>
      <c r="N75" s="156"/>
      <c r="O75" s="156"/>
    </row>
    <row r="76" ht="52.5" customHeight="1" spans="1:15">
      <c r="A76" s="191" t="s">
        <v>215</v>
      </c>
      <c r="B76" s="191" t="s">
        <v>216</v>
      </c>
      <c r="C76" s="156">
        <v>135232.8</v>
      </c>
      <c r="D76" s="156">
        <v>135232.8</v>
      </c>
      <c r="E76" s="156"/>
      <c r="F76" s="156">
        <v>135232.8</v>
      </c>
      <c r="G76" s="156"/>
      <c r="H76" s="156"/>
      <c r="I76" s="156"/>
      <c r="J76" s="156"/>
      <c r="K76" s="156"/>
      <c r="L76" s="156"/>
      <c r="M76" s="156"/>
      <c r="N76" s="156"/>
      <c r="O76" s="156"/>
    </row>
    <row r="77" ht="52.5" customHeight="1" spans="1:15">
      <c r="A77" s="192" t="s">
        <v>217</v>
      </c>
      <c r="B77" s="192" t="s">
        <v>218</v>
      </c>
      <c r="C77" s="156">
        <v>135232.8</v>
      </c>
      <c r="D77" s="156">
        <v>135232.8</v>
      </c>
      <c r="E77" s="156"/>
      <c r="F77" s="156">
        <v>135232.8</v>
      </c>
      <c r="G77" s="156"/>
      <c r="H77" s="156"/>
      <c r="I77" s="156"/>
      <c r="J77" s="156"/>
      <c r="K77" s="156"/>
      <c r="L77" s="156"/>
      <c r="M77" s="156"/>
      <c r="N77" s="156"/>
      <c r="O77" s="156"/>
    </row>
    <row r="78" ht="52.5" customHeight="1" spans="1:15">
      <c r="A78" s="193" t="s">
        <v>219</v>
      </c>
      <c r="B78" s="193" t="s">
        <v>220</v>
      </c>
      <c r="C78" s="156">
        <v>135232.8</v>
      </c>
      <c r="D78" s="156">
        <v>135232.8</v>
      </c>
      <c r="E78" s="156"/>
      <c r="F78" s="156">
        <v>135232.8</v>
      </c>
      <c r="G78" s="156"/>
      <c r="H78" s="156"/>
      <c r="I78" s="156"/>
      <c r="J78" s="156"/>
      <c r="K78" s="156"/>
      <c r="L78" s="156"/>
      <c r="M78" s="156"/>
      <c r="N78" s="156"/>
      <c r="O78" s="156"/>
    </row>
    <row r="79" ht="52.5" customHeight="1" spans="1:15">
      <c r="A79" s="191" t="s">
        <v>221</v>
      </c>
      <c r="B79" s="191" t="s">
        <v>222</v>
      </c>
      <c r="C79" s="156">
        <v>752289.12</v>
      </c>
      <c r="D79" s="156">
        <v>752289.12</v>
      </c>
      <c r="E79" s="156">
        <v>752289.12</v>
      </c>
      <c r="F79" s="156"/>
      <c r="G79" s="156"/>
      <c r="H79" s="156"/>
      <c r="I79" s="156"/>
      <c r="J79" s="156"/>
      <c r="K79" s="156"/>
      <c r="L79" s="156"/>
      <c r="M79" s="156"/>
      <c r="N79" s="156"/>
      <c r="O79" s="156"/>
    </row>
    <row r="80" ht="52.5" customHeight="1" spans="1:15">
      <c r="A80" s="192" t="s">
        <v>223</v>
      </c>
      <c r="B80" s="192" t="s">
        <v>224</v>
      </c>
      <c r="C80" s="156">
        <v>752289.12</v>
      </c>
      <c r="D80" s="156">
        <v>752289.12</v>
      </c>
      <c r="E80" s="156">
        <v>752289.12</v>
      </c>
      <c r="F80" s="156"/>
      <c r="G80" s="156"/>
      <c r="H80" s="156"/>
      <c r="I80" s="156"/>
      <c r="J80" s="156"/>
      <c r="K80" s="156"/>
      <c r="L80" s="156"/>
      <c r="M80" s="156"/>
      <c r="N80" s="156"/>
      <c r="O80" s="156"/>
    </row>
    <row r="81" ht="52.5" customHeight="1" spans="1:15">
      <c r="A81" s="193" t="s">
        <v>225</v>
      </c>
      <c r="B81" s="193" t="s">
        <v>226</v>
      </c>
      <c r="C81" s="156">
        <v>752289.12</v>
      </c>
      <c r="D81" s="156">
        <v>752289.12</v>
      </c>
      <c r="E81" s="156">
        <v>752289.12</v>
      </c>
      <c r="F81" s="156"/>
      <c r="G81" s="156"/>
      <c r="H81" s="156"/>
      <c r="I81" s="156"/>
      <c r="J81" s="156"/>
      <c r="K81" s="156"/>
      <c r="L81" s="156"/>
      <c r="M81" s="156"/>
      <c r="N81" s="156"/>
      <c r="O81" s="156"/>
    </row>
    <row r="82" ht="30" customHeight="1" spans="1:15">
      <c r="A82" s="190" t="s">
        <v>30</v>
      </c>
      <c r="B82" s="190"/>
      <c r="C82" s="156">
        <v>15177653.44</v>
      </c>
      <c r="D82" s="156">
        <v>14941266.39</v>
      </c>
      <c r="E82" s="156">
        <v>13874733.59</v>
      </c>
      <c r="F82" s="156">
        <v>1066532.8</v>
      </c>
      <c r="G82" s="156"/>
      <c r="H82" s="156"/>
      <c r="I82" s="156"/>
      <c r="J82" s="156">
        <v>236387.05</v>
      </c>
      <c r="K82" s="156"/>
      <c r="L82" s="156"/>
      <c r="M82" s="156"/>
      <c r="N82" s="156"/>
      <c r="O82" s="156">
        <v>236387.05</v>
      </c>
    </row>
  </sheetData>
  <mergeCells count="13">
    <mergeCell ref="N1:O1"/>
    <mergeCell ref="A2:O2"/>
    <mergeCell ref="A3:F3"/>
    <mergeCell ref="N3:O3"/>
    <mergeCell ref="D4:F4"/>
    <mergeCell ref="J4:O4"/>
    <mergeCell ref="A82:B8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4814814814815"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79"/>
      <c r="B1" s="179"/>
      <c r="C1" s="179"/>
      <c r="D1" s="99" t="s">
        <v>227</v>
      </c>
    </row>
    <row r="2" ht="30.75" customHeight="1" spans="1:4">
      <c r="A2" s="180" t="str">
        <f>"2025"&amp;"年财政拨款收支预算总表"</f>
        <v>2025年财政拨款收支预算总表</v>
      </c>
      <c r="B2" s="180"/>
      <c r="C2" s="180"/>
      <c r="D2" s="180"/>
    </row>
    <row r="3" ht="18.75" customHeight="1" spans="1:4">
      <c r="A3" s="31" t="str">
        <f>"单位名称："&amp;"平山乡政府"</f>
        <v>单位名称：平山乡政府</v>
      </c>
      <c r="B3" s="181"/>
      <c r="C3" s="181"/>
      <c r="D3" s="100" t="s">
        <v>1</v>
      </c>
    </row>
    <row r="4" ht="19.5" customHeight="1" spans="1:4">
      <c r="A4" s="12" t="s">
        <v>228</v>
      </c>
      <c r="B4" s="14"/>
      <c r="C4" s="12" t="s">
        <v>229</v>
      </c>
      <c r="D4" s="14"/>
    </row>
    <row r="5" ht="21.75" customHeight="1" spans="1:4">
      <c r="A5" s="72" t="s">
        <v>230</v>
      </c>
      <c r="B5" s="11" t="s">
        <v>5</v>
      </c>
      <c r="C5" s="72" t="s">
        <v>231</v>
      </c>
      <c r="D5" s="11" t="s">
        <v>5</v>
      </c>
    </row>
    <row r="6" ht="17.25" customHeight="1" spans="1:4">
      <c r="A6" s="76"/>
      <c r="B6" s="18"/>
      <c r="C6" s="76"/>
      <c r="D6" s="18"/>
    </row>
    <row r="7" ht="19.5" customHeight="1" spans="1:4">
      <c r="A7" s="95" t="s">
        <v>232</v>
      </c>
      <c r="B7" s="23">
        <v>14941266.39</v>
      </c>
      <c r="C7" s="95" t="s">
        <v>233</v>
      </c>
      <c r="D7" s="23">
        <v>14941266.39</v>
      </c>
    </row>
    <row r="8" ht="19.5" customHeight="1" spans="1:4">
      <c r="A8" s="95" t="s">
        <v>234</v>
      </c>
      <c r="B8" s="23">
        <v>14941266.39</v>
      </c>
      <c r="C8" s="182" t="s">
        <v>235</v>
      </c>
      <c r="D8" s="23">
        <v>12034115.92</v>
      </c>
    </row>
    <row r="9" ht="19.5" customHeight="1" spans="1:4">
      <c r="A9" s="183" t="s">
        <v>236</v>
      </c>
      <c r="B9" s="23"/>
      <c r="C9" s="182" t="s">
        <v>237</v>
      </c>
      <c r="D9" s="23"/>
    </row>
    <row r="10" ht="19.5" customHeight="1" spans="1:4">
      <c r="A10" s="183" t="s">
        <v>238</v>
      </c>
      <c r="B10" s="23"/>
      <c r="C10" s="182" t="s">
        <v>239</v>
      </c>
      <c r="D10" s="23"/>
    </row>
    <row r="11" ht="19.5" customHeight="1" spans="1:4">
      <c r="A11" s="183" t="s">
        <v>240</v>
      </c>
      <c r="B11" s="23"/>
      <c r="C11" s="182" t="s">
        <v>241</v>
      </c>
      <c r="D11" s="23">
        <v>20000</v>
      </c>
    </row>
    <row r="12" ht="19.5" customHeight="1" spans="1:4">
      <c r="A12" s="183" t="s">
        <v>234</v>
      </c>
      <c r="B12" s="23"/>
      <c r="C12" s="182" t="s">
        <v>242</v>
      </c>
      <c r="D12" s="23"/>
    </row>
    <row r="13" ht="19.5" customHeight="1" spans="1:4">
      <c r="A13" s="183" t="s">
        <v>236</v>
      </c>
      <c r="B13" s="23"/>
      <c r="C13" s="182" t="s">
        <v>243</v>
      </c>
      <c r="D13" s="23"/>
    </row>
    <row r="14" ht="19.5" customHeight="1" spans="1:4">
      <c r="A14" s="183" t="s">
        <v>238</v>
      </c>
      <c r="B14" s="23"/>
      <c r="C14" s="182" t="s">
        <v>244</v>
      </c>
      <c r="D14" s="23"/>
    </row>
    <row r="15" ht="19.5" customHeight="1" spans="1:4">
      <c r="A15" s="184"/>
      <c r="B15" s="23"/>
      <c r="C15" s="182" t="s">
        <v>245</v>
      </c>
      <c r="D15" s="23">
        <v>1281343.4</v>
      </c>
    </row>
    <row r="16" ht="19.5" customHeight="1" spans="1:4">
      <c r="A16" s="184"/>
      <c r="B16" s="23"/>
      <c r="C16" s="182" t="s">
        <v>246</v>
      </c>
      <c r="D16" s="23">
        <v>544505.15</v>
      </c>
    </row>
    <row r="17" ht="19.5" customHeight="1" spans="1:4">
      <c r="A17" s="184"/>
      <c r="B17" s="23"/>
      <c r="C17" s="182" t="s">
        <v>247</v>
      </c>
      <c r="D17" s="23"/>
    </row>
    <row r="18" ht="19.5" customHeight="1" spans="1:4">
      <c r="A18" s="184"/>
      <c r="B18" s="23"/>
      <c r="C18" s="182" t="s">
        <v>248</v>
      </c>
      <c r="D18" s="23">
        <v>15000</v>
      </c>
    </row>
    <row r="19" ht="19.5" customHeight="1" spans="1:4">
      <c r="A19" s="184"/>
      <c r="B19" s="23"/>
      <c r="C19" s="182" t="s">
        <v>249</v>
      </c>
      <c r="D19" s="23">
        <v>158780</v>
      </c>
    </row>
    <row r="20" ht="19.5" customHeight="1" spans="1:4">
      <c r="A20" s="95"/>
      <c r="B20" s="23"/>
      <c r="C20" s="182" t="s">
        <v>250</v>
      </c>
      <c r="D20" s="23">
        <v>135232.8</v>
      </c>
    </row>
    <row r="21" ht="19.5" customHeight="1" spans="1:4">
      <c r="A21" s="95"/>
      <c r="B21" s="23"/>
      <c r="C21" s="95" t="s">
        <v>251</v>
      </c>
      <c r="D21" s="23"/>
    </row>
    <row r="22" ht="19.5" customHeight="1" spans="1:4">
      <c r="A22" s="95"/>
      <c r="B22" s="23"/>
      <c r="C22" s="95" t="s">
        <v>252</v>
      </c>
      <c r="D22" s="23"/>
    </row>
    <row r="23" ht="19.5" customHeight="1" spans="1:4">
      <c r="A23" s="95"/>
      <c r="B23" s="23"/>
      <c r="C23" s="95" t="s">
        <v>253</v>
      </c>
      <c r="D23" s="23"/>
    </row>
    <row r="24" ht="19.5" customHeight="1" spans="1:4">
      <c r="A24" s="95"/>
      <c r="B24" s="23"/>
      <c r="C24" s="95" t="s">
        <v>254</v>
      </c>
      <c r="D24" s="23"/>
    </row>
    <row r="25" ht="19.5" customHeight="1" spans="1:4">
      <c r="A25" s="95"/>
      <c r="B25" s="23"/>
      <c r="C25" s="95" t="s">
        <v>255</v>
      </c>
      <c r="D25" s="23"/>
    </row>
    <row r="26" ht="19.5" customHeight="1" spans="1:4">
      <c r="A26" s="182"/>
      <c r="B26" s="23"/>
      <c r="C26" s="95" t="s">
        <v>256</v>
      </c>
      <c r="D26" s="23">
        <v>752289.12</v>
      </c>
    </row>
    <row r="27" ht="19.5" customHeight="1" spans="1:4">
      <c r="A27" s="95"/>
      <c r="B27" s="23"/>
      <c r="C27" s="95" t="s">
        <v>257</v>
      </c>
      <c r="D27" s="23"/>
    </row>
    <row r="28" customHeight="1" spans="1:4">
      <c r="A28" s="95"/>
      <c r="B28" s="23"/>
      <c r="C28" s="183" t="s">
        <v>258</v>
      </c>
      <c r="D28" s="23"/>
    </row>
    <row r="29" ht="19.5" customHeight="1" spans="1:4">
      <c r="A29" s="95"/>
      <c r="B29" s="23"/>
      <c r="C29" s="95" t="s">
        <v>259</v>
      </c>
      <c r="D29" s="23"/>
    </row>
    <row r="30" ht="19.5" customHeight="1" spans="1:4">
      <c r="A30" s="182"/>
      <c r="B30" s="23"/>
      <c r="C30" s="95" t="s">
        <v>260</v>
      </c>
      <c r="D30" s="23"/>
    </row>
    <row r="31" ht="18" customHeight="1" spans="1:4">
      <c r="A31" s="182"/>
      <c r="B31" s="23"/>
      <c r="C31" s="95" t="s">
        <v>261</v>
      </c>
      <c r="D31" s="23"/>
    </row>
    <row r="32" ht="18" customHeight="1" spans="1:4">
      <c r="A32" s="182"/>
      <c r="B32" s="23"/>
      <c r="C32" s="183" t="s">
        <v>262</v>
      </c>
      <c r="D32" s="23"/>
    </row>
    <row r="33" ht="18" customHeight="1" spans="1:4">
      <c r="A33" s="182"/>
      <c r="B33" s="23"/>
      <c r="C33" s="183" t="s">
        <v>263</v>
      </c>
      <c r="D33" s="23"/>
    </row>
    <row r="34" ht="19.5" customHeight="1" spans="1:4">
      <c r="A34" s="182"/>
      <c r="B34" s="185"/>
      <c r="C34" s="95" t="s">
        <v>264</v>
      </c>
      <c r="D34" s="185"/>
    </row>
    <row r="35" ht="19.5" customHeight="1" spans="1:4">
      <c r="A35" s="182"/>
      <c r="B35" s="23"/>
      <c r="C35" s="95" t="s">
        <v>265</v>
      </c>
      <c r="D35" s="23"/>
    </row>
    <row r="36" ht="19.5" customHeight="1" spans="1:4">
      <c r="A36" s="186" t="s">
        <v>24</v>
      </c>
      <c r="B36" s="23">
        <v>14941266.39</v>
      </c>
      <c r="C36" s="186" t="s">
        <v>25</v>
      </c>
      <c r="D36" s="23">
        <v>14941266.39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76"/>
  <sheetViews>
    <sheetView showZeros="0" workbookViewId="0">
      <selection activeCell="L8" sqref="L8"/>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46"/>
      <c r="B1" s="146"/>
      <c r="C1" s="146"/>
      <c r="D1" s="146"/>
      <c r="E1" s="146"/>
      <c r="F1" s="146"/>
      <c r="G1" s="150" t="s">
        <v>266</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"单位名称："&amp;"平山乡政府"</f>
        <v>单位名称：平山乡政府</v>
      </c>
      <c r="B3" s="173"/>
      <c r="C3" s="146"/>
      <c r="D3" s="146"/>
      <c r="E3" s="146"/>
      <c r="F3" s="146"/>
      <c r="G3" s="150" t="s">
        <v>1</v>
      </c>
    </row>
    <row r="4" ht="18.75" customHeight="1" spans="1:7">
      <c r="A4" s="174" t="s">
        <v>267</v>
      </c>
      <c r="B4" s="174"/>
      <c r="C4" s="174" t="s">
        <v>30</v>
      </c>
      <c r="D4" s="174" t="s">
        <v>66</v>
      </c>
      <c r="E4" s="174"/>
      <c r="F4" s="174"/>
      <c r="G4" s="174" t="s">
        <v>67</v>
      </c>
    </row>
    <row r="5" ht="18.75" customHeight="1" spans="1:7">
      <c r="A5" s="174" t="s">
        <v>62</v>
      </c>
      <c r="B5" s="174" t="s">
        <v>63</v>
      </c>
      <c r="C5" s="174"/>
      <c r="D5" s="174" t="s">
        <v>33</v>
      </c>
      <c r="E5" s="174" t="s">
        <v>268</v>
      </c>
      <c r="F5" s="174" t="s">
        <v>269</v>
      </c>
      <c r="G5" s="174"/>
    </row>
    <row r="6" ht="18.75" customHeight="1" spans="1:7">
      <c r="A6" s="174" t="s">
        <v>73</v>
      </c>
      <c r="B6" s="174" t="s">
        <v>74</v>
      </c>
      <c r="C6" s="174" t="s">
        <v>75</v>
      </c>
      <c r="D6" s="174" t="s">
        <v>76</v>
      </c>
      <c r="E6" s="174" t="s">
        <v>77</v>
      </c>
      <c r="F6" s="174" t="s">
        <v>78</v>
      </c>
      <c r="G6" s="174" t="s">
        <v>79</v>
      </c>
    </row>
    <row r="7" ht="18.75" customHeight="1" spans="1:7">
      <c r="A7" s="175" t="s">
        <v>88</v>
      </c>
      <c r="B7" s="175" t="s">
        <v>89</v>
      </c>
      <c r="C7" s="176">
        <v>12034115.92</v>
      </c>
      <c r="D7" s="176">
        <v>11363315.92</v>
      </c>
      <c r="E7" s="176">
        <v>10291629</v>
      </c>
      <c r="F7" s="176">
        <v>1071686.92</v>
      </c>
      <c r="G7" s="176">
        <v>670800</v>
      </c>
    </row>
    <row r="8" ht="18.75" customHeight="1" outlineLevel="1" spans="1:7">
      <c r="A8" s="177" t="s">
        <v>90</v>
      </c>
      <c r="B8" s="177" t="s">
        <v>91</v>
      </c>
      <c r="C8" s="176">
        <v>124000</v>
      </c>
      <c r="D8" s="176"/>
      <c r="E8" s="176"/>
      <c r="F8" s="176"/>
      <c r="G8" s="176">
        <v>124000</v>
      </c>
    </row>
    <row r="9" ht="18.75" customHeight="1" outlineLevel="2" spans="1:7">
      <c r="A9" s="178" t="s">
        <v>92</v>
      </c>
      <c r="B9" s="178" t="s">
        <v>93</v>
      </c>
      <c r="C9" s="176">
        <v>10000</v>
      </c>
      <c r="D9" s="176"/>
      <c r="E9" s="176"/>
      <c r="F9" s="176"/>
      <c r="G9" s="176">
        <v>10000</v>
      </c>
    </row>
    <row r="10" ht="18.75" customHeight="1" outlineLevel="2" spans="1:7">
      <c r="A10" s="178" t="s">
        <v>94</v>
      </c>
      <c r="B10" s="178" t="s">
        <v>95</v>
      </c>
      <c r="C10" s="176">
        <v>50000</v>
      </c>
      <c r="D10" s="176"/>
      <c r="E10" s="176"/>
      <c r="F10" s="176"/>
      <c r="G10" s="176">
        <v>50000</v>
      </c>
    </row>
    <row r="11" ht="18.75" customHeight="1" outlineLevel="2" spans="1:7">
      <c r="A11" s="178" t="s">
        <v>96</v>
      </c>
      <c r="B11" s="178" t="s">
        <v>97</v>
      </c>
      <c r="C11" s="176">
        <v>64000</v>
      </c>
      <c r="D11" s="176"/>
      <c r="E11" s="176"/>
      <c r="F11" s="176"/>
      <c r="G11" s="176">
        <v>64000</v>
      </c>
    </row>
    <row r="12" ht="18.75" customHeight="1" outlineLevel="1" spans="1:7">
      <c r="A12" s="177" t="s">
        <v>98</v>
      </c>
      <c r="B12" s="177" t="s">
        <v>99</v>
      </c>
      <c r="C12" s="176">
        <v>10000</v>
      </c>
      <c r="D12" s="176"/>
      <c r="E12" s="176"/>
      <c r="F12" s="176"/>
      <c r="G12" s="176">
        <v>10000</v>
      </c>
    </row>
    <row r="13" ht="18.75" customHeight="1" outlineLevel="2" spans="1:7">
      <c r="A13" s="178" t="s">
        <v>100</v>
      </c>
      <c r="B13" s="178" t="s">
        <v>101</v>
      </c>
      <c r="C13" s="176">
        <v>10000</v>
      </c>
      <c r="D13" s="176"/>
      <c r="E13" s="176"/>
      <c r="F13" s="176"/>
      <c r="G13" s="176">
        <v>10000</v>
      </c>
    </row>
    <row r="14" ht="18.75" customHeight="1" outlineLevel="1" spans="1:7">
      <c r="A14" s="177" t="s">
        <v>102</v>
      </c>
      <c r="B14" s="177" t="s">
        <v>103</v>
      </c>
      <c r="C14" s="176">
        <v>9204675.92</v>
      </c>
      <c r="D14" s="176">
        <v>9062675.92</v>
      </c>
      <c r="E14" s="176">
        <v>8454089</v>
      </c>
      <c r="F14" s="176">
        <v>608586.92</v>
      </c>
      <c r="G14" s="176">
        <v>142000</v>
      </c>
    </row>
    <row r="15" ht="18.75" customHeight="1" outlineLevel="2" spans="1:7">
      <c r="A15" s="178" t="s">
        <v>104</v>
      </c>
      <c r="B15" s="178" t="s">
        <v>93</v>
      </c>
      <c r="C15" s="176">
        <v>4973869.44</v>
      </c>
      <c r="D15" s="176">
        <v>4931869.44</v>
      </c>
      <c r="E15" s="176">
        <v>4482547</v>
      </c>
      <c r="F15" s="176">
        <v>449322.44</v>
      </c>
      <c r="G15" s="176">
        <v>42000</v>
      </c>
    </row>
    <row r="16" ht="18.75" customHeight="1" outlineLevel="2" spans="1:7">
      <c r="A16" s="178" t="s">
        <v>105</v>
      </c>
      <c r="B16" s="178" t="s">
        <v>106</v>
      </c>
      <c r="C16" s="176">
        <v>100000</v>
      </c>
      <c r="D16" s="176"/>
      <c r="E16" s="176"/>
      <c r="F16" s="176"/>
      <c r="G16" s="176">
        <v>100000</v>
      </c>
    </row>
    <row r="17" ht="18.75" customHeight="1" outlineLevel="2" spans="1:7">
      <c r="A17" s="178" t="s">
        <v>107</v>
      </c>
      <c r="B17" s="178" t="s">
        <v>108</v>
      </c>
      <c r="C17" s="176">
        <v>4130806.48</v>
      </c>
      <c r="D17" s="176">
        <v>4130806.48</v>
      </c>
      <c r="E17" s="176">
        <v>3971542</v>
      </c>
      <c r="F17" s="176">
        <v>159264.48</v>
      </c>
      <c r="G17" s="176"/>
    </row>
    <row r="18" ht="18.75" customHeight="1" outlineLevel="1" spans="1:7">
      <c r="A18" s="177" t="s">
        <v>109</v>
      </c>
      <c r="B18" s="177" t="s">
        <v>110</v>
      </c>
      <c r="C18" s="176">
        <v>10000</v>
      </c>
      <c r="D18" s="176"/>
      <c r="E18" s="176"/>
      <c r="F18" s="176"/>
      <c r="G18" s="176">
        <v>10000</v>
      </c>
    </row>
    <row r="19" ht="18.75" customHeight="1" outlineLevel="2" spans="1:7">
      <c r="A19" s="178" t="s">
        <v>111</v>
      </c>
      <c r="B19" s="178" t="s">
        <v>106</v>
      </c>
      <c r="C19" s="176">
        <v>10000</v>
      </c>
      <c r="D19" s="176"/>
      <c r="E19" s="176"/>
      <c r="F19" s="176"/>
      <c r="G19" s="176">
        <v>10000</v>
      </c>
    </row>
    <row r="20" ht="18.75" customHeight="1" outlineLevel="1" spans="1:7">
      <c r="A20" s="177" t="s">
        <v>112</v>
      </c>
      <c r="B20" s="177" t="s">
        <v>113</v>
      </c>
      <c r="C20" s="176">
        <v>20000</v>
      </c>
      <c r="D20" s="176"/>
      <c r="E20" s="176"/>
      <c r="F20" s="176"/>
      <c r="G20" s="176">
        <v>20000</v>
      </c>
    </row>
    <row r="21" ht="18.75" customHeight="1" outlineLevel="2" spans="1:7">
      <c r="A21" s="178" t="s">
        <v>114</v>
      </c>
      <c r="B21" s="178" t="s">
        <v>106</v>
      </c>
      <c r="C21" s="176">
        <v>20000</v>
      </c>
      <c r="D21" s="176"/>
      <c r="E21" s="176"/>
      <c r="F21" s="176"/>
      <c r="G21" s="176">
        <v>20000</v>
      </c>
    </row>
    <row r="22" ht="18.75" customHeight="1" outlineLevel="1" spans="1:7">
      <c r="A22" s="177" t="s">
        <v>115</v>
      </c>
      <c r="B22" s="177" t="s">
        <v>116</v>
      </c>
      <c r="C22" s="176">
        <v>55700</v>
      </c>
      <c r="D22" s="176">
        <v>40700</v>
      </c>
      <c r="E22" s="176">
        <v>23700</v>
      </c>
      <c r="F22" s="176">
        <v>17000</v>
      </c>
      <c r="G22" s="176">
        <v>15000</v>
      </c>
    </row>
    <row r="23" ht="18.75" customHeight="1" outlineLevel="2" spans="1:7">
      <c r="A23" s="178" t="s">
        <v>117</v>
      </c>
      <c r="B23" s="178" t="s">
        <v>106</v>
      </c>
      <c r="C23" s="176">
        <v>38700</v>
      </c>
      <c r="D23" s="176">
        <v>23700</v>
      </c>
      <c r="E23" s="176">
        <v>23700</v>
      </c>
      <c r="F23" s="176"/>
      <c r="G23" s="176">
        <v>15000</v>
      </c>
    </row>
    <row r="24" ht="18.75" customHeight="1" outlineLevel="2" spans="1:7">
      <c r="A24" s="178" t="s">
        <v>118</v>
      </c>
      <c r="B24" s="178" t="s">
        <v>119</v>
      </c>
      <c r="C24" s="176">
        <v>17000</v>
      </c>
      <c r="D24" s="176">
        <v>17000</v>
      </c>
      <c r="E24" s="176"/>
      <c r="F24" s="176">
        <v>17000</v>
      </c>
      <c r="G24" s="176"/>
    </row>
    <row r="25" ht="18.75" customHeight="1" outlineLevel="1" spans="1:7">
      <c r="A25" s="177" t="s">
        <v>120</v>
      </c>
      <c r="B25" s="177" t="s">
        <v>121</v>
      </c>
      <c r="C25" s="176">
        <v>2589740</v>
      </c>
      <c r="D25" s="176">
        <v>2259940</v>
      </c>
      <c r="E25" s="176">
        <v>1813840</v>
      </c>
      <c r="F25" s="176">
        <v>446100</v>
      </c>
      <c r="G25" s="176">
        <v>329800</v>
      </c>
    </row>
    <row r="26" ht="18.75" customHeight="1" outlineLevel="2" spans="1:7">
      <c r="A26" s="178" t="s">
        <v>122</v>
      </c>
      <c r="B26" s="178" t="s">
        <v>106</v>
      </c>
      <c r="C26" s="176">
        <v>50000</v>
      </c>
      <c r="D26" s="176"/>
      <c r="E26" s="176"/>
      <c r="F26" s="176"/>
      <c r="G26" s="176">
        <v>50000</v>
      </c>
    </row>
    <row r="27" ht="18.75" customHeight="1" outlineLevel="2" spans="1:7">
      <c r="A27" s="178" t="s">
        <v>123</v>
      </c>
      <c r="B27" s="178" t="s">
        <v>124</v>
      </c>
      <c r="C27" s="176">
        <v>2539740</v>
      </c>
      <c r="D27" s="176">
        <v>2259940</v>
      </c>
      <c r="E27" s="176">
        <v>1813840</v>
      </c>
      <c r="F27" s="176">
        <v>446100</v>
      </c>
      <c r="G27" s="176">
        <v>279800</v>
      </c>
    </row>
    <row r="28" ht="18.75" customHeight="1" outlineLevel="1" spans="1:7">
      <c r="A28" s="177" t="s">
        <v>125</v>
      </c>
      <c r="B28" s="177" t="s">
        <v>126</v>
      </c>
      <c r="C28" s="176">
        <v>20000</v>
      </c>
      <c r="D28" s="176"/>
      <c r="E28" s="176"/>
      <c r="F28" s="176"/>
      <c r="G28" s="176">
        <v>20000</v>
      </c>
    </row>
    <row r="29" ht="18.75" customHeight="1" outlineLevel="2" spans="1:7">
      <c r="A29" s="178" t="s">
        <v>127</v>
      </c>
      <c r="B29" s="178" t="s">
        <v>106</v>
      </c>
      <c r="C29" s="176">
        <v>20000</v>
      </c>
      <c r="D29" s="176"/>
      <c r="E29" s="176"/>
      <c r="F29" s="176"/>
      <c r="G29" s="176">
        <v>20000</v>
      </c>
    </row>
    <row r="30" ht="18.75" customHeight="1" spans="1:7">
      <c r="A30" s="175" t="s">
        <v>131</v>
      </c>
      <c r="B30" s="175" t="s">
        <v>132</v>
      </c>
      <c r="C30" s="176">
        <v>20000</v>
      </c>
      <c r="D30" s="176"/>
      <c r="E30" s="176"/>
      <c r="F30" s="176"/>
      <c r="G30" s="176">
        <v>20000</v>
      </c>
    </row>
    <row r="31" ht="18.75" customHeight="1" outlineLevel="1" spans="1:7">
      <c r="A31" s="177" t="s">
        <v>133</v>
      </c>
      <c r="B31" s="177" t="s">
        <v>134</v>
      </c>
      <c r="C31" s="176">
        <v>20000</v>
      </c>
      <c r="D31" s="176"/>
      <c r="E31" s="176"/>
      <c r="F31" s="176"/>
      <c r="G31" s="176">
        <v>20000</v>
      </c>
    </row>
    <row r="32" ht="18.75" customHeight="1" outlineLevel="2" spans="1:7">
      <c r="A32" s="178" t="s">
        <v>135</v>
      </c>
      <c r="B32" s="178" t="s">
        <v>106</v>
      </c>
      <c r="C32" s="176">
        <v>20000</v>
      </c>
      <c r="D32" s="176"/>
      <c r="E32" s="176"/>
      <c r="F32" s="176"/>
      <c r="G32" s="176">
        <v>20000</v>
      </c>
    </row>
    <row r="33" ht="18.75" customHeight="1" spans="1:7">
      <c r="A33" s="175" t="s">
        <v>136</v>
      </c>
      <c r="B33" s="175" t="s">
        <v>137</v>
      </c>
      <c r="C33" s="176">
        <v>1281343.4</v>
      </c>
      <c r="D33" s="176">
        <v>1214343.4</v>
      </c>
      <c r="E33" s="176">
        <v>1199943.4</v>
      </c>
      <c r="F33" s="176">
        <v>14400</v>
      </c>
      <c r="G33" s="176">
        <v>67000</v>
      </c>
    </row>
    <row r="34" ht="18.75" customHeight="1" outlineLevel="1" spans="1:7">
      <c r="A34" s="177" t="s">
        <v>138</v>
      </c>
      <c r="B34" s="177" t="s">
        <v>139</v>
      </c>
      <c r="C34" s="176">
        <v>19586.88</v>
      </c>
      <c r="D34" s="176">
        <v>19586.88</v>
      </c>
      <c r="E34" s="176">
        <v>19586.88</v>
      </c>
      <c r="F34" s="176"/>
      <c r="G34" s="176"/>
    </row>
    <row r="35" ht="18.75" customHeight="1" outlineLevel="2" spans="1:7">
      <c r="A35" s="178" t="s">
        <v>140</v>
      </c>
      <c r="B35" s="178" t="s">
        <v>141</v>
      </c>
      <c r="C35" s="176">
        <v>19586.88</v>
      </c>
      <c r="D35" s="176">
        <v>19586.88</v>
      </c>
      <c r="E35" s="176">
        <v>19586.88</v>
      </c>
      <c r="F35" s="176"/>
      <c r="G35" s="176"/>
    </row>
    <row r="36" ht="18.75" customHeight="1" outlineLevel="1" spans="1:7">
      <c r="A36" s="177" t="s">
        <v>142</v>
      </c>
      <c r="B36" s="177" t="s">
        <v>143</v>
      </c>
      <c r="C36" s="176">
        <v>1017452.16</v>
      </c>
      <c r="D36" s="176">
        <v>1017452.16</v>
      </c>
      <c r="E36" s="176">
        <v>1003052.16</v>
      </c>
      <c r="F36" s="176">
        <v>14400</v>
      </c>
      <c r="G36" s="176"/>
    </row>
    <row r="37" ht="18.75" customHeight="1" outlineLevel="2" spans="1:7">
      <c r="A37" s="178" t="s">
        <v>144</v>
      </c>
      <c r="B37" s="178" t="s">
        <v>145</v>
      </c>
      <c r="C37" s="176">
        <v>10200</v>
      </c>
      <c r="D37" s="176">
        <v>10200</v>
      </c>
      <c r="E37" s="176"/>
      <c r="F37" s="176">
        <v>10200</v>
      </c>
      <c r="G37" s="176"/>
    </row>
    <row r="38" ht="18.75" customHeight="1" outlineLevel="2" spans="1:7">
      <c r="A38" s="178" t="s">
        <v>146</v>
      </c>
      <c r="B38" s="178" t="s">
        <v>147</v>
      </c>
      <c r="C38" s="176">
        <v>4200</v>
      </c>
      <c r="D38" s="176">
        <v>4200</v>
      </c>
      <c r="E38" s="176"/>
      <c r="F38" s="176">
        <v>4200</v>
      </c>
      <c r="G38" s="176"/>
    </row>
    <row r="39" ht="18.75" customHeight="1" outlineLevel="2" spans="1:7">
      <c r="A39" s="178" t="s">
        <v>148</v>
      </c>
      <c r="B39" s="178" t="s">
        <v>149</v>
      </c>
      <c r="C39" s="176">
        <v>1003052.16</v>
      </c>
      <c r="D39" s="176">
        <v>1003052.16</v>
      </c>
      <c r="E39" s="176">
        <v>1003052.16</v>
      </c>
      <c r="F39" s="176"/>
      <c r="G39" s="176"/>
    </row>
    <row r="40" ht="18.75" customHeight="1" outlineLevel="1" spans="1:7">
      <c r="A40" s="177" t="s">
        <v>150</v>
      </c>
      <c r="B40" s="177" t="s">
        <v>151</v>
      </c>
      <c r="C40" s="176">
        <v>71928</v>
      </c>
      <c r="D40" s="176">
        <v>60928</v>
      </c>
      <c r="E40" s="176">
        <v>60928</v>
      </c>
      <c r="F40" s="176"/>
      <c r="G40" s="176">
        <v>11000</v>
      </c>
    </row>
    <row r="41" ht="18.75" customHeight="1" outlineLevel="2" spans="1:7">
      <c r="A41" s="178" t="s">
        <v>152</v>
      </c>
      <c r="B41" s="178" t="s">
        <v>153</v>
      </c>
      <c r="C41" s="176">
        <v>60928</v>
      </c>
      <c r="D41" s="176">
        <v>60928</v>
      </c>
      <c r="E41" s="176">
        <v>60928</v>
      </c>
      <c r="F41" s="176"/>
      <c r="G41" s="176"/>
    </row>
    <row r="42" ht="18.75" customHeight="1" outlineLevel="2" spans="1:7">
      <c r="A42" s="178" t="s">
        <v>154</v>
      </c>
      <c r="B42" s="178" t="s">
        <v>155</v>
      </c>
      <c r="C42" s="176">
        <v>11000</v>
      </c>
      <c r="D42" s="176"/>
      <c r="E42" s="176"/>
      <c r="F42" s="176"/>
      <c r="G42" s="176">
        <v>11000</v>
      </c>
    </row>
    <row r="43" ht="18.75" customHeight="1" outlineLevel="1" spans="1:7">
      <c r="A43" s="177" t="s">
        <v>156</v>
      </c>
      <c r="B43" s="177" t="s">
        <v>157</v>
      </c>
      <c r="C43" s="176">
        <v>16000</v>
      </c>
      <c r="D43" s="176"/>
      <c r="E43" s="176"/>
      <c r="F43" s="176"/>
      <c r="G43" s="176">
        <v>16000</v>
      </c>
    </row>
    <row r="44" ht="18.75" customHeight="1" outlineLevel="2" spans="1:7">
      <c r="A44" s="178" t="s">
        <v>158</v>
      </c>
      <c r="B44" s="178" t="s">
        <v>159</v>
      </c>
      <c r="C44" s="176">
        <v>16000</v>
      </c>
      <c r="D44" s="176"/>
      <c r="E44" s="176"/>
      <c r="F44" s="176"/>
      <c r="G44" s="176">
        <v>16000</v>
      </c>
    </row>
    <row r="45" ht="18.75" customHeight="1" outlineLevel="1" spans="1:7">
      <c r="A45" s="177" t="s">
        <v>160</v>
      </c>
      <c r="B45" s="177" t="s">
        <v>161</v>
      </c>
      <c r="C45" s="176">
        <v>90000</v>
      </c>
      <c r="D45" s="176">
        <v>90000</v>
      </c>
      <c r="E45" s="176">
        <v>90000</v>
      </c>
      <c r="F45" s="176"/>
      <c r="G45" s="176"/>
    </row>
    <row r="46" ht="18.75" customHeight="1" outlineLevel="2" spans="1:7">
      <c r="A46" s="178" t="s">
        <v>162</v>
      </c>
      <c r="B46" s="178" t="s">
        <v>163</v>
      </c>
      <c r="C46" s="176">
        <v>90000</v>
      </c>
      <c r="D46" s="176">
        <v>90000</v>
      </c>
      <c r="E46" s="176">
        <v>90000</v>
      </c>
      <c r="F46" s="176"/>
      <c r="G46" s="176"/>
    </row>
    <row r="47" ht="18.75" customHeight="1" outlineLevel="1" spans="1:7">
      <c r="A47" s="177" t="s">
        <v>164</v>
      </c>
      <c r="B47" s="177" t="s">
        <v>165</v>
      </c>
      <c r="C47" s="176">
        <v>66376.36</v>
      </c>
      <c r="D47" s="176">
        <v>26376.36</v>
      </c>
      <c r="E47" s="176">
        <v>26376.36</v>
      </c>
      <c r="F47" s="176"/>
      <c r="G47" s="176">
        <v>40000</v>
      </c>
    </row>
    <row r="48" ht="18.75" customHeight="1" outlineLevel="2" spans="1:7">
      <c r="A48" s="178" t="s">
        <v>166</v>
      </c>
      <c r="B48" s="178" t="s">
        <v>165</v>
      </c>
      <c r="C48" s="176">
        <v>66376.36</v>
      </c>
      <c r="D48" s="176">
        <v>26376.36</v>
      </c>
      <c r="E48" s="176">
        <v>26376.36</v>
      </c>
      <c r="F48" s="176"/>
      <c r="G48" s="176">
        <v>40000</v>
      </c>
    </row>
    <row r="49" ht="18.75" customHeight="1" spans="1:7">
      <c r="A49" s="175" t="s">
        <v>167</v>
      </c>
      <c r="B49" s="175" t="s">
        <v>168</v>
      </c>
      <c r="C49" s="176">
        <v>544505.15</v>
      </c>
      <c r="D49" s="176">
        <v>539505.15</v>
      </c>
      <c r="E49" s="176">
        <v>539505.15</v>
      </c>
      <c r="F49" s="176"/>
      <c r="G49" s="176">
        <v>5000</v>
      </c>
    </row>
    <row r="50" ht="18.75" customHeight="1" outlineLevel="1" spans="1:7">
      <c r="A50" s="177" t="s">
        <v>169</v>
      </c>
      <c r="B50" s="177" t="s">
        <v>170</v>
      </c>
      <c r="C50" s="176">
        <v>5000</v>
      </c>
      <c r="D50" s="176"/>
      <c r="E50" s="176"/>
      <c r="F50" s="176"/>
      <c r="G50" s="176">
        <v>5000</v>
      </c>
    </row>
    <row r="51" ht="18.75" customHeight="1" outlineLevel="2" spans="1:7">
      <c r="A51" s="178" t="s">
        <v>171</v>
      </c>
      <c r="B51" s="178" t="s">
        <v>172</v>
      </c>
      <c r="C51" s="176">
        <v>5000</v>
      </c>
      <c r="D51" s="176"/>
      <c r="E51" s="176"/>
      <c r="F51" s="176"/>
      <c r="G51" s="176">
        <v>5000</v>
      </c>
    </row>
    <row r="52" ht="18.75" customHeight="1" outlineLevel="1" spans="1:7">
      <c r="A52" s="177" t="s">
        <v>173</v>
      </c>
      <c r="B52" s="177" t="s">
        <v>174</v>
      </c>
      <c r="C52" s="176">
        <v>9960</v>
      </c>
      <c r="D52" s="176">
        <v>9960</v>
      </c>
      <c r="E52" s="176">
        <v>9960</v>
      </c>
      <c r="F52" s="176"/>
      <c r="G52" s="176"/>
    </row>
    <row r="53" ht="18.75" customHeight="1" outlineLevel="2" spans="1:7">
      <c r="A53" s="178" t="s">
        <v>175</v>
      </c>
      <c r="B53" s="178" t="s">
        <v>176</v>
      </c>
      <c r="C53" s="176">
        <v>9960</v>
      </c>
      <c r="D53" s="176">
        <v>9960</v>
      </c>
      <c r="E53" s="176">
        <v>9960</v>
      </c>
      <c r="F53" s="176"/>
      <c r="G53" s="176"/>
    </row>
    <row r="54" ht="18.75" customHeight="1" outlineLevel="1" spans="1:7">
      <c r="A54" s="177" t="s">
        <v>177</v>
      </c>
      <c r="B54" s="177" t="s">
        <v>178</v>
      </c>
      <c r="C54" s="176">
        <v>529545.15</v>
      </c>
      <c r="D54" s="176">
        <v>529545.15</v>
      </c>
      <c r="E54" s="176">
        <v>529545.15</v>
      </c>
      <c r="F54" s="176"/>
      <c r="G54" s="176"/>
    </row>
    <row r="55" ht="18.75" customHeight="1" outlineLevel="2" spans="1:7">
      <c r="A55" s="178" t="s">
        <v>179</v>
      </c>
      <c r="B55" s="178" t="s">
        <v>180</v>
      </c>
      <c r="C55" s="176">
        <v>196601.4</v>
      </c>
      <c r="D55" s="176">
        <v>196601.4</v>
      </c>
      <c r="E55" s="176">
        <v>196601.4</v>
      </c>
      <c r="F55" s="176"/>
      <c r="G55" s="176"/>
    </row>
    <row r="56" ht="18.75" customHeight="1" outlineLevel="2" spans="1:7">
      <c r="A56" s="178" t="s">
        <v>181</v>
      </c>
      <c r="B56" s="178" t="s">
        <v>182</v>
      </c>
      <c r="C56" s="176">
        <v>273579.3</v>
      </c>
      <c r="D56" s="176">
        <v>273579.3</v>
      </c>
      <c r="E56" s="176">
        <v>273579.3</v>
      </c>
      <c r="F56" s="176"/>
      <c r="G56" s="176"/>
    </row>
    <row r="57" ht="18.75" customHeight="1" outlineLevel="2" spans="1:7">
      <c r="A57" s="178" t="s">
        <v>183</v>
      </c>
      <c r="B57" s="178" t="s">
        <v>184</v>
      </c>
      <c r="C57" s="176">
        <v>59364.45</v>
      </c>
      <c r="D57" s="176">
        <v>59364.45</v>
      </c>
      <c r="E57" s="176">
        <v>59364.45</v>
      </c>
      <c r="F57" s="176"/>
      <c r="G57" s="176"/>
    </row>
    <row r="58" ht="18.75" customHeight="1" spans="1:7">
      <c r="A58" s="175" t="s">
        <v>185</v>
      </c>
      <c r="B58" s="175" t="s">
        <v>186</v>
      </c>
      <c r="C58" s="176">
        <v>15000</v>
      </c>
      <c r="D58" s="176"/>
      <c r="E58" s="176"/>
      <c r="F58" s="176"/>
      <c r="G58" s="176">
        <v>15000</v>
      </c>
    </row>
    <row r="59" ht="18.75" customHeight="1" outlineLevel="1" spans="1:7">
      <c r="A59" s="177" t="s">
        <v>187</v>
      </c>
      <c r="B59" s="177" t="s">
        <v>188</v>
      </c>
      <c r="C59" s="176">
        <v>15000</v>
      </c>
      <c r="D59" s="176"/>
      <c r="E59" s="176"/>
      <c r="F59" s="176"/>
      <c r="G59" s="176">
        <v>15000</v>
      </c>
    </row>
    <row r="60" ht="18.75" customHeight="1" outlineLevel="2" spans="1:7">
      <c r="A60" s="178" t="s">
        <v>189</v>
      </c>
      <c r="B60" s="178" t="s">
        <v>188</v>
      </c>
      <c r="C60" s="176">
        <v>15000</v>
      </c>
      <c r="D60" s="176"/>
      <c r="E60" s="176"/>
      <c r="F60" s="176"/>
      <c r="G60" s="176">
        <v>15000</v>
      </c>
    </row>
    <row r="61" ht="18.75" customHeight="1" spans="1:7">
      <c r="A61" s="175" t="s">
        <v>190</v>
      </c>
      <c r="B61" s="175" t="s">
        <v>191</v>
      </c>
      <c r="C61" s="176">
        <v>158780</v>
      </c>
      <c r="D61" s="176">
        <v>5280</v>
      </c>
      <c r="E61" s="176">
        <v>5280</v>
      </c>
      <c r="F61" s="176"/>
      <c r="G61" s="176">
        <v>153500</v>
      </c>
    </row>
    <row r="62" ht="18.75" customHeight="1" outlineLevel="1" spans="1:7">
      <c r="A62" s="177" t="s">
        <v>192</v>
      </c>
      <c r="B62" s="177" t="s">
        <v>193</v>
      </c>
      <c r="C62" s="176">
        <v>20000</v>
      </c>
      <c r="D62" s="176"/>
      <c r="E62" s="176"/>
      <c r="F62" s="176"/>
      <c r="G62" s="176">
        <v>20000</v>
      </c>
    </row>
    <row r="63" ht="18.75" customHeight="1" outlineLevel="2" spans="1:7">
      <c r="A63" s="178" t="s">
        <v>194</v>
      </c>
      <c r="B63" s="178" t="s">
        <v>195</v>
      </c>
      <c r="C63" s="176">
        <v>20000</v>
      </c>
      <c r="D63" s="176"/>
      <c r="E63" s="176"/>
      <c r="F63" s="176"/>
      <c r="G63" s="176">
        <v>20000</v>
      </c>
    </row>
    <row r="64" ht="18.75" customHeight="1" outlineLevel="1" spans="1:7">
      <c r="A64" s="177" t="s">
        <v>196</v>
      </c>
      <c r="B64" s="177" t="s">
        <v>197</v>
      </c>
      <c r="C64" s="176">
        <v>20000</v>
      </c>
      <c r="D64" s="176"/>
      <c r="E64" s="176"/>
      <c r="F64" s="176"/>
      <c r="G64" s="176">
        <v>20000</v>
      </c>
    </row>
    <row r="65" ht="18.75" customHeight="1" outlineLevel="2" spans="1:7">
      <c r="A65" s="178" t="s">
        <v>198</v>
      </c>
      <c r="B65" s="178" t="s">
        <v>199</v>
      </c>
      <c r="C65" s="176">
        <v>20000</v>
      </c>
      <c r="D65" s="176"/>
      <c r="E65" s="176"/>
      <c r="F65" s="176"/>
      <c r="G65" s="176">
        <v>20000</v>
      </c>
    </row>
    <row r="66" ht="18.75" customHeight="1" outlineLevel="1" spans="1:7">
      <c r="A66" s="177" t="s">
        <v>206</v>
      </c>
      <c r="B66" s="177" t="s">
        <v>207</v>
      </c>
      <c r="C66" s="176">
        <v>5280</v>
      </c>
      <c r="D66" s="176">
        <v>5280</v>
      </c>
      <c r="E66" s="176">
        <v>5280</v>
      </c>
      <c r="F66" s="176"/>
      <c r="G66" s="176"/>
    </row>
    <row r="67" ht="18.75" customHeight="1" outlineLevel="2" spans="1:7">
      <c r="A67" s="178" t="s">
        <v>210</v>
      </c>
      <c r="B67" s="178" t="s">
        <v>211</v>
      </c>
      <c r="C67" s="176">
        <v>5280</v>
      </c>
      <c r="D67" s="176">
        <v>5280</v>
      </c>
      <c r="E67" s="176">
        <v>5280</v>
      </c>
      <c r="F67" s="176"/>
      <c r="G67" s="176"/>
    </row>
    <row r="68" ht="18.75" customHeight="1" outlineLevel="1" spans="1:7">
      <c r="A68" s="177" t="s">
        <v>212</v>
      </c>
      <c r="B68" s="177" t="s">
        <v>213</v>
      </c>
      <c r="C68" s="176">
        <v>113500</v>
      </c>
      <c r="D68" s="176"/>
      <c r="E68" s="176"/>
      <c r="F68" s="176"/>
      <c r="G68" s="176">
        <v>113500</v>
      </c>
    </row>
    <row r="69" ht="18.75" customHeight="1" outlineLevel="2" spans="1:7">
      <c r="A69" s="178" t="s">
        <v>214</v>
      </c>
      <c r="B69" s="178" t="s">
        <v>213</v>
      </c>
      <c r="C69" s="176">
        <v>113500</v>
      </c>
      <c r="D69" s="176"/>
      <c r="E69" s="176"/>
      <c r="F69" s="176"/>
      <c r="G69" s="176">
        <v>113500</v>
      </c>
    </row>
    <row r="70" ht="18.75" customHeight="1" spans="1:7">
      <c r="A70" s="175" t="s">
        <v>215</v>
      </c>
      <c r="B70" s="175" t="s">
        <v>216</v>
      </c>
      <c r="C70" s="176">
        <v>135232.8</v>
      </c>
      <c r="D70" s="176"/>
      <c r="E70" s="176"/>
      <c r="F70" s="176"/>
      <c r="G70" s="176">
        <v>135232.8</v>
      </c>
    </row>
    <row r="71" ht="18.75" customHeight="1" outlineLevel="1" spans="1:7">
      <c r="A71" s="177" t="s">
        <v>217</v>
      </c>
      <c r="B71" s="177" t="s">
        <v>218</v>
      </c>
      <c r="C71" s="176">
        <v>135232.8</v>
      </c>
      <c r="D71" s="176"/>
      <c r="E71" s="176"/>
      <c r="F71" s="176"/>
      <c r="G71" s="176">
        <v>135232.8</v>
      </c>
    </row>
    <row r="72" ht="18.75" customHeight="1" outlineLevel="2" spans="1:7">
      <c r="A72" s="178" t="s">
        <v>219</v>
      </c>
      <c r="B72" s="178" t="s">
        <v>220</v>
      </c>
      <c r="C72" s="176">
        <v>135232.8</v>
      </c>
      <c r="D72" s="176"/>
      <c r="E72" s="176"/>
      <c r="F72" s="176"/>
      <c r="G72" s="176">
        <v>135232.8</v>
      </c>
    </row>
    <row r="73" ht="18.75" customHeight="1" spans="1:7">
      <c r="A73" s="175" t="s">
        <v>221</v>
      </c>
      <c r="B73" s="175" t="s">
        <v>222</v>
      </c>
      <c r="C73" s="176">
        <v>752289.12</v>
      </c>
      <c r="D73" s="176">
        <v>752289.12</v>
      </c>
      <c r="E73" s="176">
        <v>752289.12</v>
      </c>
      <c r="F73" s="176"/>
      <c r="G73" s="176"/>
    </row>
    <row r="74" ht="18.75" customHeight="1" outlineLevel="1" spans="1:7">
      <c r="A74" s="177" t="s">
        <v>223</v>
      </c>
      <c r="B74" s="177" t="s">
        <v>224</v>
      </c>
      <c r="C74" s="176">
        <v>752289.12</v>
      </c>
      <c r="D74" s="176">
        <v>752289.12</v>
      </c>
      <c r="E74" s="176">
        <v>752289.12</v>
      </c>
      <c r="F74" s="176"/>
      <c r="G74" s="176"/>
    </row>
    <row r="75" ht="18.75" customHeight="1" outlineLevel="2" spans="1:7">
      <c r="A75" s="178" t="s">
        <v>225</v>
      </c>
      <c r="B75" s="178" t="s">
        <v>226</v>
      </c>
      <c r="C75" s="176">
        <v>752289.12</v>
      </c>
      <c r="D75" s="176">
        <v>752289.12</v>
      </c>
      <c r="E75" s="176">
        <v>752289.12</v>
      </c>
      <c r="F75" s="176"/>
      <c r="G75" s="176"/>
    </row>
    <row r="76" ht="18.75" customHeight="1" spans="1:7">
      <c r="A76" s="174" t="s">
        <v>30</v>
      </c>
      <c r="B76" s="174"/>
      <c r="C76" s="176">
        <v>14941266.39</v>
      </c>
      <c r="D76" s="176">
        <v>13874733.59</v>
      </c>
      <c r="E76" s="176">
        <v>12788646.67</v>
      </c>
      <c r="F76" s="176">
        <v>1086086.92</v>
      </c>
      <c r="G76" s="176">
        <v>1066532.8</v>
      </c>
    </row>
  </sheetData>
  <mergeCells count="7">
    <mergeCell ref="A2:G2"/>
    <mergeCell ref="A3:C3"/>
    <mergeCell ref="A4:B4"/>
    <mergeCell ref="D4:F4"/>
    <mergeCell ref="A76:B7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18" sqref="D18"/>
    </sheetView>
  </sheetViews>
  <sheetFormatPr defaultColWidth="9.14814814814815"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685185185185" customWidth="1"/>
    <col min="6" max="6" width="18.7222222222222" customWidth="1"/>
  </cols>
  <sheetData>
    <row r="1" customHeight="1" spans="1:6">
      <c r="A1" s="163"/>
      <c r="B1" s="163"/>
      <c r="C1" s="164"/>
      <c r="D1" s="1"/>
      <c r="E1" s="1"/>
      <c r="F1" s="165" t="s">
        <v>270</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"单位名称："&amp;"平山乡政府"</f>
        <v>单位名称：平山乡政府</v>
      </c>
      <c r="B3" s="163"/>
      <c r="C3" s="164"/>
      <c r="D3" s="3"/>
      <c r="E3" s="1"/>
      <c r="F3" s="165" t="s">
        <v>27</v>
      </c>
    </row>
    <row r="4" ht="19.5" customHeight="1" spans="1:6">
      <c r="A4" s="11" t="s">
        <v>271</v>
      </c>
      <c r="B4" s="72" t="s">
        <v>272</v>
      </c>
      <c r="C4" s="12" t="s">
        <v>273</v>
      </c>
      <c r="D4" s="13"/>
      <c r="E4" s="14"/>
      <c r="F4" s="72" t="s">
        <v>274</v>
      </c>
    </row>
    <row r="5" ht="19.5" customHeight="1" spans="1:6">
      <c r="A5" s="18"/>
      <c r="B5" s="76"/>
      <c r="C5" s="35" t="s">
        <v>33</v>
      </c>
      <c r="D5" s="35" t="s">
        <v>275</v>
      </c>
      <c r="E5" s="35" t="s">
        <v>276</v>
      </c>
      <c r="F5" s="76"/>
    </row>
    <row r="6" ht="18.75" customHeight="1" spans="1:6">
      <c r="A6" s="168">
        <v>1</v>
      </c>
      <c r="B6" s="168">
        <v>2</v>
      </c>
      <c r="C6" s="169">
        <v>3</v>
      </c>
      <c r="D6" s="168">
        <v>4</v>
      </c>
      <c r="E6" s="168">
        <v>5</v>
      </c>
      <c r="F6" s="168">
        <v>6</v>
      </c>
    </row>
    <row r="7" ht="24.75" customHeight="1" spans="1:6">
      <c r="A7" s="170">
        <v>13172.6</v>
      </c>
      <c r="B7" s="170"/>
      <c r="C7" s="171">
        <v>8468.1</v>
      </c>
      <c r="D7" s="170"/>
      <c r="E7" s="170">
        <v>8468.1</v>
      </c>
      <c r="F7" s="170">
        <v>4704.5</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90"/>
  <sheetViews>
    <sheetView showZeros="0" workbookViewId="0">
      <selection activeCell="A1" sqref="A1"/>
    </sheetView>
  </sheetViews>
  <sheetFormatPr defaultColWidth="10.2777777777778" defaultRowHeight="15" customHeight="1"/>
  <cols>
    <col min="1" max="2" width="12.4166666666667" customWidth="1"/>
    <col min="3" max="3" width="10.8425925925926" customWidth="1"/>
    <col min="4" max="4" width="6" customWidth="1"/>
    <col min="5" max="5" width="10.5740740740741" customWidth="1"/>
    <col min="6" max="6" width="5.57407407407407" customWidth="1"/>
    <col min="7" max="7" width="8.72222222222222" customWidth="1"/>
    <col min="8" max="8" width="12.9166666666667" customWidth="1"/>
    <col min="9" max="9" width="12.2777777777778" customWidth="1"/>
    <col min="10" max="11" width="6" customWidth="1"/>
    <col min="12" max="12" width="12.2777777777778" customWidth="1"/>
    <col min="13" max="13" width="3.72222222222222" customWidth="1"/>
    <col min="14" max="14" width="5.0462962962963" customWidth="1"/>
    <col min="15" max="15" width="5.76851851851852" customWidth="1"/>
    <col min="16" max="16" width="6.57407407407407" customWidth="1"/>
    <col min="17" max="17" width="4.76851851851852" customWidth="1"/>
    <col min="18" max="18" width="4.27777777777778" customWidth="1"/>
    <col min="19" max="23" width="4.7222222222222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1" t="s">
        <v>277</v>
      </c>
      <c r="U1" s="161"/>
      <c r="V1" s="161"/>
      <c r="W1" s="161"/>
    </row>
    <row r="2" ht="45.75" customHeight="1" spans="1:23">
      <c r="A2" s="159" t="s">
        <v>278</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"单位名称："&amp;"平山乡政府"</f>
        <v>单位名称：平山乡政府</v>
      </c>
      <c r="B3" s="158"/>
      <c r="C3" s="158"/>
      <c r="D3" s="158"/>
      <c r="E3" s="158"/>
      <c r="F3" s="158"/>
      <c r="G3" s="158"/>
      <c r="H3" s="158"/>
      <c r="I3" s="158"/>
      <c r="J3" s="158"/>
      <c r="K3" s="158"/>
      <c r="L3" s="158"/>
      <c r="M3" s="158"/>
      <c r="N3" s="158"/>
      <c r="O3" s="158"/>
      <c r="P3" s="158"/>
      <c r="Q3" s="158"/>
      <c r="R3" s="158"/>
      <c r="S3" s="158"/>
      <c r="T3" s="161" t="s">
        <v>27</v>
      </c>
      <c r="U3" s="161"/>
      <c r="V3" s="161"/>
      <c r="W3" s="161"/>
    </row>
    <row r="4" ht="18.75" customHeight="1" spans="1:23">
      <c r="A4" s="160" t="s">
        <v>279</v>
      </c>
      <c r="B4" s="160" t="s">
        <v>280</v>
      </c>
      <c r="C4" s="160" t="s">
        <v>281</v>
      </c>
      <c r="D4" s="160" t="s">
        <v>282</v>
      </c>
      <c r="E4" s="160" t="s">
        <v>283</v>
      </c>
      <c r="F4" s="160" t="s">
        <v>284</v>
      </c>
      <c r="G4" s="160" t="s">
        <v>285</v>
      </c>
      <c r="H4" s="160" t="s">
        <v>286</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287</v>
      </c>
      <c r="I5" s="160" t="s">
        <v>34</v>
      </c>
      <c r="J5" s="160" t="s">
        <v>288</v>
      </c>
      <c r="K5" s="160" t="s">
        <v>289</v>
      </c>
      <c r="L5" s="160" t="s">
        <v>290</v>
      </c>
      <c r="M5" s="160" t="s">
        <v>291</v>
      </c>
      <c r="N5" s="160" t="s">
        <v>292</v>
      </c>
      <c r="O5" s="160" t="s">
        <v>35</v>
      </c>
      <c r="P5" s="160" t="s">
        <v>36</v>
      </c>
      <c r="Q5" s="160" t="s">
        <v>37</v>
      </c>
      <c r="R5" s="160" t="s">
        <v>65</v>
      </c>
      <c r="S5" s="160"/>
      <c r="T5" s="160"/>
      <c r="U5" s="160"/>
      <c r="V5" s="160"/>
      <c r="W5" s="160"/>
    </row>
    <row r="6" ht="24" customHeight="1" spans="1:23">
      <c r="A6" s="160"/>
      <c r="B6" s="160"/>
      <c r="C6" s="160"/>
      <c r="D6" s="160"/>
      <c r="E6" s="160"/>
      <c r="F6" s="160"/>
      <c r="G6" s="160"/>
      <c r="H6" s="160"/>
      <c r="I6" s="160" t="s">
        <v>293</v>
      </c>
      <c r="J6" s="160" t="s">
        <v>288</v>
      </c>
      <c r="K6" s="160" t="s">
        <v>289</v>
      </c>
      <c r="L6" s="160" t="s">
        <v>290</v>
      </c>
      <c r="M6" s="160" t="s">
        <v>291</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73</v>
      </c>
      <c r="B8" s="160" t="s">
        <v>74</v>
      </c>
      <c r="C8" s="160" t="s">
        <v>75</v>
      </c>
      <c r="D8" s="160" t="s">
        <v>76</v>
      </c>
      <c r="E8" s="160" t="s">
        <v>77</v>
      </c>
      <c r="F8" s="160" t="s">
        <v>78</v>
      </c>
      <c r="G8" s="160" t="s">
        <v>79</v>
      </c>
      <c r="H8" s="160" t="s">
        <v>80</v>
      </c>
      <c r="I8" s="160" t="s">
        <v>81</v>
      </c>
      <c r="J8" s="160" t="s">
        <v>82</v>
      </c>
      <c r="K8" s="160" t="s">
        <v>83</v>
      </c>
      <c r="L8" s="160" t="s">
        <v>84</v>
      </c>
      <c r="M8" s="160" t="s">
        <v>85</v>
      </c>
      <c r="N8" s="160" t="s">
        <v>86</v>
      </c>
      <c r="O8" s="160" t="s">
        <v>87</v>
      </c>
      <c r="P8" s="160" t="s">
        <v>294</v>
      </c>
      <c r="Q8" s="160" t="s">
        <v>295</v>
      </c>
      <c r="R8" s="160" t="s">
        <v>296</v>
      </c>
      <c r="S8" s="160" t="s">
        <v>297</v>
      </c>
      <c r="T8" s="160" t="s">
        <v>298</v>
      </c>
      <c r="U8" s="160" t="s">
        <v>299</v>
      </c>
      <c r="V8" s="160" t="s">
        <v>300</v>
      </c>
      <c r="W8" s="160" t="s">
        <v>301</v>
      </c>
    </row>
    <row r="9" ht="53.25" customHeight="1" spans="1:23">
      <c r="A9" s="155" t="s">
        <v>46</v>
      </c>
      <c r="B9" s="155"/>
      <c r="C9" s="155"/>
      <c r="D9" s="155"/>
      <c r="E9" s="155"/>
      <c r="F9" s="155"/>
      <c r="G9" s="155"/>
      <c r="H9" s="156">
        <v>6580616.19</v>
      </c>
      <c r="I9" s="156">
        <v>6580616.19</v>
      </c>
      <c r="J9" s="156"/>
      <c r="K9" s="156"/>
      <c r="L9" s="156">
        <v>6580616.19</v>
      </c>
      <c r="M9" s="156"/>
      <c r="N9" s="156"/>
      <c r="O9" s="156"/>
      <c r="P9" s="156"/>
      <c r="Q9" s="156"/>
      <c r="R9" s="156"/>
      <c r="S9" s="156"/>
      <c r="T9" s="156"/>
      <c r="U9" s="156"/>
      <c r="V9" s="156"/>
      <c r="W9" s="156"/>
    </row>
    <row r="10" ht="53.25" customHeight="1" outlineLevel="1" spans="1:23">
      <c r="A10" s="155" t="s">
        <v>46</v>
      </c>
      <c r="B10" s="155" t="s">
        <v>302</v>
      </c>
      <c r="C10" s="155" t="s">
        <v>303</v>
      </c>
      <c r="D10" s="155" t="s">
        <v>104</v>
      </c>
      <c r="E10" s="155" t="s">
        <v>93</v>
      </c>
      <c r="F10" s="155" t="s">
        <v>304</v>
      </c>
      <c r="G10" s="155" t="s">
        <v>305</v>
      </c>
      <c r="H10" s="156">
        <v>634500</v>
      </c>
      <c r="I10" s="156">
        <v>634500</v>
      </c>
      <c r="J10" s="156"/>
      <c r="K10" s="156"/>
      <c r="L10" s="156">
        <v>634500</v>
      </c>
      <c r="M10" s="156"/>
      <c r="N10" s="156"/>
      <c r="O10" s="156"/>
      <c r="P10" s="156"/>
      <c r="Q10" s="156"/>
      <c r="R10" s="156"/>
      <c r="S10" s="156"/>
      <c r="T10" s="156"/>
      <c r="U10" s="156"/>
      <c r="V10" s="156"/>
      <c r="W10" s="156"/>
    </row>
    <row r="11" ht="53.25" customHeight="1" outlineLevel="1" spans="1:23">
      <c r="A11" s="155" t="s">
        <v>46</v>
      </c>
      <c r="B11" s="155" t="s">
        <v>302</v>
      </c>
      <c r="C11" s="155" t="s">
        <v>303</v>
      </c>
      <c r="D11" s="155" t="s">
        <v>104</v>
      </c>
      <c r="E11" s="155" t="s">
        <v>93</v>
      </c>
      <c r="F11" s="155" t="s">
        <v>306</v>
      </c>
      <c r="G11" s="155" t="s">
        <v>307</v>
      </c>
      <c r="H11" s="156">
        <v>928776</v>
      </c>
      <c r="I11" s="156">
        <v>928776</v>
      </c>
      <c r="J11" s="156"/>
      <c r="K11" s="156"/>
      <c r="L11" s="156">
        <v>928776</v>
      </c>
      <c r="M11" s="155"/>
      <c r="N11" s="156"/>
      <c r="O11" s="156"/>
      <c r="P11" s="156"/>
      <c r="Q11" s="156"/>
      <c r="R11" s="156"/>
      <c r="S11" s="156"/>
      <c r="T11" s="156"/>
      <c r="U11" s="156"/>
      <c r="V11" s="156"/>
      <c r="W11" s="156"/>
    </row>
    <row r="12" ht="53.25" customHeight="1" outlineLevel="1" spans="1:23">
      <c r="A12" s="155" t="s">
        <v>46</v>
      </c>
      <c r="B12" s="155" t="s">
        <v>302</v>
      </c>
      <c r="C12" s="155" t="s">
        <v>303</v>
      </c>
      <c r="D12" s="155" t="s">
        <v>104</v>
      </c>
      <c r="E12" s="155" t="s">
        <v>93</v>
      </c>
      <c r="F12" s="155" t="s">
        <v>308</v>
      </c>
      <c r="G12" s="155" t="s">
        <v>309</v>
      </c>
      <c r="H12" s="156">
        <v>52875</v>
      </c>
      <c r="I12" s="156">
        <v>52875</v>
      </c>
      <c r="J12" s="156"/>
      <c r="K12" s="156"/>
      <c r="L12" s="156">
        <v>52875</v>
      </c>
      <c r="M12" s="155"/>
      <c r="N12" s="156"/>
      <c r="O12" s="156"/>
      <c r="P12" s="156"/>
      <c r="Q12" s="156"/>
      <c r="R12" s="156"/>
      <c r="S12" s="156"/>
      <c r="T12" s="156"/>
      <c r="U12" s="156"/>
      <c r="V12" s="156"/>
      <c r="W12" s="156"/>
    </row>
    <row r="13" ht="53.25" customHeight="1" outlineLevel="1" spans="1:23">
      <c r="A13" s="155" t="s">
        <v>46</v>
      </c>
      <c r="B13" s="155" t="s">
        <v>310</v>
      </c>
      <c r="C13" s="155" t="s">
        <v>311</v>
      </c>
      <c r="D13" s="155" t="s">
        <v>104</v>
      </c>
      <c r="E13" s="155" t="s">
        <v>93</v>
      </c>
      <c r="F13" s="155" t="s">
        <v>308</v>
      </c>
      <c r="G13" s="155" t="s">
        <v>309</v>
      </c>
      <c r="H13" s="156">
        <v>278400</v>
      </c>
      <c r="I13" s="156">
        <v>278400</v>
      </c>
      <c r="J13" s="156"/>
      <c r="K13" s="156"/>
      <c r="L13" s="156">
        <v>278400</v>
      </c>
      <c r="M13" s="155"/>
      <c r="N13" s="156"/>
      <c r="O13" s="156"/>
      <c r="P13" s="156"/>
      <c r="Q13" s="156"/>
      <c r="R13" s="156"/>
      <c r="S13" s="156"/>
      <c r="T13" s="156"/>
      <c r="U13" s="156"/>
      <c r="V13" s="156"/>
      <c r="W13" s="156"/>
    </row>
    <row r="14" ht="53.25" customHeight="1" outlineLevel="1" spans="1:23">
      <c r="A14" s="155" t="s">
        <v>46</v>
      </c>
      <c r="B14" s="155" t="s">
        <v>312</v>
      </c>
      <c r="C14" s="155" t="s">
        <v>313</v>
      </c>
      <c r="D14" s="155" t="s">
        <v>148</v>
      </c>
      <c r="E14" s="155" t="s">
        <v>149</v>
      </c>
      <c r="F14" s="155" t="s">
        <v>314</v>
      </c>
      <c r="G14" s="155" t="s">
        <v>313</v>
      </c>
      <c r="H14" s="156">
        <v>249932.16</v>
      </c>
      <c r="I14" s="156">
        <v>249932.16</v>
      </c>
      <c r="J14" s="156"/>
      <c r="K14" s="156"/>
      <c r="L14" s="156">
        <v>249932.16</v>
      </c>
      <c r="M14" s="155"/>
      <c r="N14" s="156"/>
      <c r="O14" s="156"/>
      <c r="P14" s="156"/>
      <c r="Q14" s="156"/>
      <c r="R14" s="156"/>
      <c r="S14" s="156"/>
      <c r="T14" s="156"/>
      <c r="U14" s="156"/>
      <c r="V14" s="156"/>
      <c r="W14" s="156"/>
    </row>
    <row r="15" ht="53.25" customHeight="1" outlineLevel="1" spans="1:23">
      <c r="A15" s="155" t="s">
        <v>46</v>
      </c>
      <c r="B15" s="155" t="s">
        <v>315</v>
      </c>
      <c r="C15" s="155" t="s">
        <v>316</v>
      </c>
      <c r="D15" s="155" t="s">
        <v>179</v>
      </c>
      <c r="E15" s="155" t="s">
        <v>180</v>
      </c>
      <c r="F15" s="155" t="s">
        <v>317</v>
      </c>
      <c r="G15" s="155" t="s">
        <v>316</v>
      </c>
      <c r="H15" s="156">
        <v>117155.7</v>
      </c>
      <c r="I15" s="156">
        <v>117155.7</v>
      </c>
      <c r="J15" s="156"/>
      <c r="K15" s="156"/>
      <c r="L15" s="156">
        <v>117155.7</v>
      </c>
      <c r="M15" s="155"/>
      <c r="N15" s="156"/>
      <c r="O15" s="156"/>
      <c r="P15" s="156"/>
      <c r="Q15" s="156"/>
      <c r="R15" s="156"/>
      <c r="S15" s="156"/>
      <c r="T15" s="156"/>
      <c r="U15" s="156"/>
      <c r="V15" s="156"/>
      <c r="W15" s="156"/>
    </row>
    <row r="16" ht="53.25" customHeight="1" outlineLevel="1" spans="1:23">
      <c r="A16" s="155" t="s">
        <v>46</v>
      </c>
      <c r="B16" s="155" t="s">
        <v>315</v>
      </c>
      <c r="C16" s="155" t="s">
        <v>316</v>
      </c>
      <c r="D16" s="155" t="s">
        <v>181</v>
      </c>
      <c r="E16" s="155" t="s">
        <v>182</v>
      </c>
      <c r="F16" s="155" t="s">
        <v>317</v>
      </c>
      <c r="G16" s="155" t="s">
        <v>316</v>
      </c>
      <c r="H16" s="156"/>
      <c r="I16" s="156"/>
      <c r="J16" s="156"/>
      <c r="K16" s="156"/>
      <c r="L16" s="156"/>
      <c r="M16" s="155"/>
      <c r="N16" s="156"/>
      <c r="O16" s="156"/>
      <c r="P16" s="156"/>
      <c r="Q16" s="156"/>
      <c r="R16" s="156"/>
      <c r="S16" s="156"/>
      <c r="T16" s="156"/>
      <c r="U16" s="156"/>
      <c r="V16" s="156"/>
      <c r="W16" s="156"/>
    </row>
    <row r="17" ht="53.25" customHeight="1" outlineLevel="1" spans="1:23">
      <c r="A17" s="155" t="s">
        <v>46</v>
      </c>
      <c r="B17" s="155" t="s">
        <v>318</v>
      </c>
      <c r="C17" s="155" t="s">
        <v>319</v>
      </c>
      <c r="D17" s="155" t="s">
        <v>183</v>
      </c>
      <c r="E17" s="155" t="s">
        <v>184</v>
      </c>
      <c r="F17" s="155" t="s">
        <v>320</v>
      </c>
      <c r="G17" s="155" t="s">
        <v>321</v>
      </c>
      <c r="H17" s="156">
        <v>8250</v>
      </c>
      <c r="I17" s="156">
        <v>8250</v>
      </c>
      <c r="J17" s="156"/>
      <c r="K17" s="156"/>
      <c r="L17" s="156">
        <v>8250</v>
      </c>
      <c r="M17" s="155"/>
      <c r="N17" s="156"/>
      <c r="O17" s="156"/>
      <c r="P17" s="156"/>
      <c r="Q17" s="156"/>
      <c r="R17" s="156"/>
      <c r="S17" s="156"/>
      <c r="T17" s="156"/>
      <c r="U17" s="156"/>
      <c r="V17" s="156"/>
      <c r="W17" s="156"/>
    </row>
    <row r="18" ht="53.25" customHeight="1" outlineLevel="1" spans="1:23">
      <c r="A18" s="155" t="s">
        <v>46</v>
      </c>
      <c r="B18" s="155" t="s">
        <v>322</v>
      </c>
      <c r="C18" s="155" t="s">
        <v>323</v>
      </c>
      <c r="D18" s="155" t="s">
        <v>183</v>
      </c>
      <c r="E18" s="155" t="s">
        <v>184</v>
      </c>
      <c r="F18" s="155" t="s">
        <v>320</v>
      </c>
      <c r="G18" s="155" t="s">
        <v>321</v>
      </c>
      <c r="H18" s="156">
        <v>3124.15</v>
      </c>
      <c r="I18" s="156">
        <v>3124.15</v>
      </c>
      <c r="J18" s="156"/>
      <c r="K18" s="156"/>
      <c r="L18" s="156">
        <v>3124.15</v>
      </c>
      <c r="M18" s="155"/>
      <c r="N18" s="156"/>
      <c r="O18" s="156"/>
      <c r="P18" s="156"/>
      <c r="Q18" s="156"/>
      <c r="R18" s="156"/>
      <c r="S18" s="156"/>
      <c r="T18" s="156"/>
      <c r="U18" s="156"/>
      <c r="V18" s="156"/>
      <c r="W18" s="156"/>
    </row>
    <row r="19" ht="53.25" customHeight="1" outlineLevel="1" spans="1:23">
      <c r="A19" s="155" t="s">
        <v>46</v>
      </c>
      <c r="B19" s="155" t="s">
        <v>324</v>
      </c>
      <c r="C19" s="155" t="s">
        <v>325</v>
      </c>
      <c r="D19" s="155" t="s">
        <v>183</v>
      </c>
      <c r="E19" s="155" t="s">
        <v>184</v>
      </c>
      <c r="F19" s="155" t="s">
        <v>320</v>
      </c>
      <c r="G19" s="155" t="s">
        <v>321</v>
      </c>
      <c r="H19" s="156">
        <v>6248.3</v>
      </c>
      <c r="I19" s="156">
        <v>6248.3</v>
      </c>
      <c r="J19" s="156"/>
      <c r="K19" s="156"/>
      <c r="L19" s="156">
        <v>6248.3</v>
      </c>
      <c r="M19" s="155"/>
      <c r="N19" s="156"/>
      <c r="O19" s="156"/>
      <c r="P19" s="156"/>
      <c r="Q19" s="156"/>
      <c r="R19" s="156"/>
      <c r="S19" s="156"/>
      <c r="T19" s="156"/>
      <c r="U19" s="156"/>
      <c r="V19" s="156"/>
      <c r="W19" s="156"/>
    </row>
    <row r="20" ht="53.25" customHeight="1" outlineLevel="1" spans="1:23">
      <c r="A20" s="155" t="s">
        <v>46</v>
      </c>
      <c r="B20" s="155" t="s">
        <v>326</v>
      </c>
      <c r="C20" s="155" t="s">
        <v>327</v>
      </c>
      <c r="D20" s="155" t="s">
        <v>166</v>
      </c>
      <c r="E20" s="155" t="s">
        <v>165</v>
      </c>
      <c r="F20" s="155" t="s">
        <v>320</v>
      </c>
      <c r="G20" s="155" t="s">
        <v>321</v>
      </c>
      <c r="H20" s="156">
        <v>26376.36</v>
      </c>
      <c r="I20" s="156">
        <v>26376.36</v>
      </c>
      <c r="J20" s="156"/>
      <c r="K20" s="156"/>
      <c r="L20" s="156">
        <v>26376.36</v>
      </c>
      <c r="M20" s="155"/>
      <c r="N20" s="156"/>
      <c r="O20" s="156"/>
      <c r="P20" s="156"/>
      <c r="Q20" s="156"/>
      <c r="R20" s="156"/>
      <c r="S20" s="156"/>
      <c r="T20" s="156"/>
      <c r="U20" s="156"/>
      <c r="V20" s="156"/>
      <c r="W20" s="156"/>
    </row>
    <row r="21" ht="53.25" customHeight="1" outlineLevel="1" spans="1:23">
      <c r="A21" s="155" t="s">
        <v>46</v>
      </c>
      <c r="B21" s="155" t="s">
        <v>328</v>
      </c>
      <c r="C21" s="155" t="s">
        <v>226</v>
      </c>
      <c r="D21" s="155" t="s">
        <v>225</v>
      </c>
      <c r="E21" s="155" t="s">
        <v>226</v>
      </c>
      <c r="F21" s="155" t="s">
        <v>329</v>
      </c>
      <c r="G21" s="155" t="s">
        <v>226</v>
      </c>
      <c r="H21" s="156">
        <v>187449.12</v>
      </c>
      <c r="I21" s="156">
        <v>187449.12</v>
      </c>
      <c r="J21" s="156"/>
      <c r="K21" s="156"/>
      <c r="L21" s="156">
        <v>187449.12</v>
      </c>
      <c r="M21" s="155"/>
      <c r="N21" s="156"/>
      <c r="O21" s="156"/>
      <c r="P21" s="156"/>
      <c r="Q21" s="156"/>
      <c r="R21" s="156"/>
      <c r="S21" s="156"/>
      <c r="T21" s="156"/>
      <c r="U21" s="156"/>
      <c r="V21" s="156"/>
      <c r="W21" s="156"/>
    </row>
    <row r="22" ht="53.25" customHeight="1" outlineLevel="1" spans="1:23">
      <c r="A22" s="155" t="s">
        <v>46</v>
      </c>
      <c r="B22" s="155" t="s">
        <v>330</v>
      </c>
      <c r="C22" s="155" t="s">
        <v>331</v>
      </c>
      <c r="D22" s="155" t="s">
        <v>104</v>
      </c>
      <c r="E22" s="155" t="s">
        <v>93</v>
      </c>
      <c r="F22" s="155" t="s">
        <v>332</v>
      </c>
      <c r="G22" s="155" t="s">
        <v>333</v>
      </c>
      <c r="H22" s="156">
        <v>21551</v>
      </c>
      <c r="I22" s="156">
        <v>21551</v>
      </c>
      <c r="J22" s="156"/>
      <c r="K22" s="156"/>
      <c r="L22" s="156">
        <v>21551</v>
      </c>
      <c r="M22" s="155"/>
      <c r="N22" s="156"/>
      <c r="O22" s="156"/>
      <c r="P22" s="156"/>
      <c r="Q22" s="156"/>
      <c r="R22" s="156"/>
      <c r="S22" s="156"/>
      <c r="T22" s="156"/>
      <c r="U22" s="156"/>
      <c r="V22" s="156"/>
      <c r="W22" s="156"/>
    </row>
    <row r="23" ht="53.25" customHeight="1" outlineLevel="1" spans="1:23">
      <c r="A23" s="155" t="s">
        <v>46</v>
      </c>
      <c r="B23" s="155" t="s">
        <v>334</v>
      </c>
      <c r="C23" s="155" t="s">
        <v>335</v>
      </c>
      <c r="D23" s="155" t="s">
        <v>118</v>
      </c>
      <c r="E23" s="155" t="s">
        <v>119</v>
      </c>
      <c r="F23" s="155" t="s">
        <v>332</v>
      </c>
      <c r="G23" s="155" t="s">
        <v>333</v>
      </c>
      <c r="H23" s="156">
        <v>4600</v>
      </c>
      <c r="I23" s="156">
        <v>4600</v>
      </c>
      <c r="J23" s="156"/>
      <c r="K23" s="156"/>
      <c r="L23" s="156">
        <v>4600</v>
      </c>
      <c r="M23" s="155"/>
      <c r="N23" s="156"/>
      <c r="O23" s="156"/>
      <c r="P23" s="156"/>
      <c r="Q23" s="156"/>
      <c r="R23" s="156"/>
      <c r="S23" s="156"/>
      <c r="T23" s="156"/>
      <c r="U23" s="156"/>
      <c r="V23" s="156"/>
      <c r="W23" s="156"/>
    </row>
    <row r="24" ht="53.25" customHeight="1" outlineLevel="1" spans="1:23">
      <c r="A24" s="155" t="s">
        <v>46</v>
      </c>
      <c r="B24" s="155" t="s">
        <v>334</v>
      </c>
      <c r="C24" s="155" t="s">
        <v>335</v>
      </c>
      <c r="D24" s="155" t="s">
        <v>118</v>
      </c>
      <c r="E24" s="155" t="s">
        <v>119</v>
      </c>
      <c r="F24" s="155" t="s">
        <v>336</v>
      </c>
      <c r="G24" s="155" t="s">
        <v>337</v>
      </c>
      <c r="H24" s="156">
        <v>1000</v>
      </c>
      <c r="I24" s="156">
        <v>1000</v>
      </c>
      <c r="J24" s="156"/>
      <c r="K24" s="156"/>
      <c r="L24" s="156">
        <v>1000</v>
      </c>
      <c r="M24" s="155"/>
      <c r="N24" s="156"/>
      <c r="O24" s="156"/>
      <c r="P24" s="156"/>
      <c r="Q24" s="156"/>
      <c r="R24" s="156"/>
      <c r="S24" s="156"/>
      <c r="T24" s="156"/>
      <c r="U24" s="156"/>
      <c r="V24" s="156"/>
      <c r="W24" s="156"/>
    </row>
    <row r="25" ht="53.25" customHeight="1" outlineLevel="1" spans="1:23">
      <c r="A25" s="155" t="s">
        <v>46</v>
      </c>
      <c r="B25" s="155" t="s">
        <v>334</v>
      </c>
      <c r="C25" s="155" t="s">
        <v>335</v>
      </c>
      <c r="D25" s="155" t="s">
        <v>118</v>
      </c>
      <c r="E25" s="155" t="s">
        <v>119</v>
      </c>
      <c r="F25" s="155" t="s">
        <v>338</v>
      </c>
      <c r="G25" s="155" t="s">
        <v>339</v>
      </c>
      <c r="H25" s="156">
        <v>1800</v>
      </c>
      <c r="I25" s="156">
        <v>1800</v>
      </c>
      <c r="J25" s="156"/>
      <c r="K25" s="156"/>
      <c r="L25" s="156">
        <v>1800</v>
      </c>
      <c r="M25" s="155"/>
      <c r="N25" s="156"/>
      <c r="O25" s="156"/>
      <c r="P25" s="156"/>
      <c r="Q25" s="156"/>
      <c r="R25" s="156"/>
      <c r="S25" s="156"/>
      <c r="T25" s="156"/>
      <c r="U25" s="156"/>
      <c r="V25" s="156"/>
      <c r="W25" s="156"/>
    </row>
    <row r="26" ht="53.25" customHeight="1" outlineLevel="1" spans="1:23">
      <c r="A26" s="155" t="s">
        <v>46</v>
      </c>
      <c r="B26" s="155" t="s">
        <v>334</v>
      </c>
      <c r="C26" s="155" t="s">
        <v>335</v>
      </c>
      <c r="D26" s="155" t="s">
        <v>118</v>
      </c>
      <c r="E26" s="155" t="s">
        <v>119</v>
      </c>
      <c r="F26" s="155" t="s">
        <v>340</v>
      </c>
      <c r="G26" s="155" t="s">
        <v>341</v>
      </c>
      <c r="H26" s="156">
        <v>9600</v>
      </c>
      <c r="I26" s="156">
        <v>9600</v>
      </c>
      <c r="J26" s="156"/>
      <c r="K26" s="156"/>
      <c r="L26" s="156">
        <v>9600</v>
      </c>
      <c r="M26" s="155"/>
      <c r="N26" s="156"/>
      <c r="O26" s="156"/>
      <c r="P26" s="156"/>
      <c r="Q26" s="156"/>
      <c r="R26" s="156"/>
      <c r="S26" s="156"/>
      <c r="T26" s="156"/>
      <c r="U26" s="156"/>
      <c r="V26" s="156"/>
      <c r="W26" s="156"/>
    </row>
    <row r="27" ht="53.25" customHeight="1" outlineLevel="1" spans="1:23">
      <c r="A27" s="155" t="s">
        <v>46</v>
      </c>
      <c r="B27" s="155" t="s">
        <v>342</v>
      </c>
      <c r="C27" s="155" t="s">
        <v>343</v>
      </c>
      <c r="D27" s="155" t="s">
        <v>123</v>
      </c>
      <c r="E27" s="155" t="s">
        <v>124</v>
      </c>
      <c r="F27" s="155" t="s">
        <v>344</v>
      </c>
      <c r="G27" s="155" t="s">
        <v>345</v>
      </c>
      <c r="H27" s="156">
        <v>90000</v>
      </c>
      <c r="I27" s="156">
        <v>90000</v>
      </c>
      <c r="J27" s="156"/>
      <c r="K27" s="156"/>
      <c r="L27" s="156">
        <v>90000</v>
      </c>
      <c r="M27" s="155"/>
      <c r="N27" s="156"/>
      <c r="O27" s="156"/>
      <c r="P27" s="156"/>
      <c r="Q27" s="156"/>
      <c r="R27" s="156"/>
      <c r="S27" s="156"/>
      <c r="T27" s="156"/>
      <c r="U27" s="156"/>
      <c r="V27" s="156"/>
      <c r="W27" s="156"/>
    </row>
    <row r="28" ht="53.25" customHeight="1" outlineLevel="1" spans="1:23">
      <c r="A28" s="155" t="s">
        <v>46</v>
      </c>
      <c r="B28" s="155" t="s">
        <v>342</v>
      </c>
      <c r="C28" s="155" t="s">
        <v>343</v>
      </c>
      <c r="D28" s="155" t="s">
        <v>123</v>
      </c>
      <c r="E28" s="155" t="s">
        <v>124</v>
      </c>
      <c r="F28" s="155" t="s">
        <v>332</v>
      </c>
      <c r="G28" s="155" t="s">
        <v>333</v>
      </c>
      <c r="H28" s="156">
        <v>45000</v>
      </c>
      <c r="I28" s="156">
        <v>45000</v>
      </c>
      <c r="J28" s="156"/>
      <c r="K28" s="156"/>
      <c r="L28" s="156">
        <v>45000</v>
      </c>
      <c r="M28" s="155"/>
      <c r="N28" s="156"/>
      <c r="O28" s="156"/>
      <c r="P28" s="156"/>
      <c r="Q28" s="156"/>
      <c r="R28" s="156"/>
      <c r="S28" s="156"/>
      <c r="T28" s="156"/>
      <c r="U28" s="156"/>
      <c r="V28" s="156"/>
      <c r="W28" s="156"/>
    </row>
    <row r="29" ht="53.25" customHeight="1" outlineLevel="1" spans="1:23">
      <c r="A29" s="155" t="s">
        <v>46</v>
      </c>
      <c r="B29" s="155" t="s">
        <v>346</v>
      </c>
      <c r="C29" s="155" t="s">
        <v>347</v>
      </c>
      <c r="D29" s="155" t="s">
        <v>104</v>
      </c>
      <c r="E29" s="155" t="s">
        <v>93</v>
      </c>
      <c r="F29" s="155" t="s">
        <v>348</v>
      </c>
      <c r="G29" s="155" t="s">
        <v>349</v>
      </c>
      <c r="H29" s="156">
        <v>74616</v>
      </c>
      <c r="I29" s="156">
        <v>74616</v>
      </c>
      <c r="J29" s="156"/>
      <c r="K29" s="156"/>
      <c r="L29" s="156">
        <v>74616</v>
      </c>
      <c r="M29" s="155"/>
      <c r="N29" s="156"/>
      <c r="O29" s="156"/>
      <c r="P29" s="156"/>
      <c r="Q29" s="156"/>
      <c r="R29" s="156"/>
      <c r="S29" s="156"/>
      <c r="T29" s="156"/>
      <c r="U29" s="156"/>
      <c r="V29" s="156"/>
      <c r="W29" s="156"/>
    </row>
    <row r="30" ht="53.25" customHeight="1" outlineLevel="1" spans="1:23">
      <c r="A30" s="155" t="s">
        <v>46</v>
      </c>
      <c r="B30" s="155" t="s">
        <v>346</v>
      </c>
      <c r="C30" s="155" t="s">
        <v>347</v>
      </c>
      <c r="D30" s="155" t="s">
        <v>104</v>
      </c>
      <c r="E30" s="155" t="s">
        <v>93</v>
      </c>
      <c r="F30" s="155" t="s">
        <v>350</v>
      </c>
      <c r="G30" s="155" t="s">
        <v>351</v>
      </c>
      <c r="H30" s="156">
        <v>12000</v>
      </c>
      <c r="I30" s="156">
        <v>12000</v>
      </c>
      <c r="J30" s="156"/>
      <c r="K30" s="156"/>
      <c r="L30" s="156">
        <v>12000</v>
      </c>
      <c r="M30" s="155"/>
      <c r="N30" s="156"/>
      <c r="O30" s="156"/>
      <c r="P30" s="156"/>
      <c r="Q30" s="156"/>
      <c r="R30" s="156"/>
      <c r="S30" s="156"/>
      <c r="T30" s="156"/>
      <c r="U30" s="156"/>
      <c r="V30" s="156"/>
      <c r="W30" s="156"/>
    </row>
    <row r="31" ht="53.25" customHeight="1" outlineLevel="1" spans="1:23">
      <c r="A31" s="155" t="s">
        <v>46</v>
      </c>
      <c r="B31" s="155" t="s">
        <v>346</v>
      </c>
      <c r="C31" s="155" t="s">
        <v>347</v>
      </c>
      <c r="D31" s="155" t="s">
        <v>104</v>
      </c>
      <c r="E31" s="155" t="s">
        <v>93</v>
      </c>
      <c r="F31" s="155" t="s">
        <v>340</v>
      </c>
      <c r="G31" s="155" t="s">
        <v>341</v>
      </c>
      <c r="H31" s="156">
        <v>5334</v>
      </c>
      <c r="I31" s="156">
        <v>5334</v>
      </c>
      <c r="J31" s="156"/>
      <c r="K31" s="156"/>
      <c r="L31" s="156">
        <v>5334</v>
      </c>
      <c r="M31" s="155"/>
      <c r="N31" s="156"/>
      <c r="O31" s="156"/>
      <c r="P31" s="156"/>
      <c r="Q31" s="156"/>
      <c r="R31" s="156"/>
      <c r="S31" s="156"/>
      <c r="T31" s="156"/>
      <c r="U31" s="156"/>
      <c r="V31" s="156"/>
      <c r="W31" s="156"/>
    </row>
    <row r="32" ht="53.25" customHeight="1" outlineLevel="1" spans="1:23">
      <c r="A32" s="155" t="s">
        <v>46</v>
      </c>
      <c r="B32" s="155" t="s">
        <v>346</v>
      </c>
      <c r="C32" s="155" t="s">
        <v>347</v>
      </c>
      <c r="D32" s="155" t="s">
        <v>104</v>
      </c>
      <c r="E32" s="155" t="s">
        <v>93</v>
      </c>
      <c r="F32" s="155" t="s">
        <v>352</v>
      </c>
      <c r="G32" s="155" t="s">
        <v>353</v>
      </c>
      <c r="H32" s="156">
        <v>2000</v>
      </c>
      <c r="I32" s="156">
        <v>2000</v>
      </c>
      <c r="J32" s="156"/>
      <c r="K32" s="156"/>
      <c r="L32" s="156">
        <v>2000</v>
      </c>
      <c r="M32" s="155"/>
      <c r="N32" s="156"/>
      <c r="O32" s="156"/>
      <c r="P32" s="156"/>
      <c r="Q32" s="156"/>
      <c r="R32" s="156"/>
      <c r="S32" s="156"/>
      <c r="T32" s="156"/>
      <c r="U32" s="156"/>
      <c r="V32" s="156"/>
      <c r="W32" s="156"/>
    </row>
    <row r="33" ht="53.25" customHeight="1" outlineLevel="1" spans="1:23">
      <c r="A33" s="155" t="s">
        <v>46</v>
      </c>
      <c r="B33" s="155" t="s">
        <v>346</v>
      </c>
      <c r="C33" s="155" t="s">
        <v>347</v>
      </c>
      <c r="D33" s="155" t="s">
        <v>104</v>
      </c>
      <c r="E33" s="155" t="s">
        <v>93</v>
      </c>
      <c r="F33" s="155" t="s">
        <v>332</v>
      </c>
      <c r="G33" s="155" t="s">
        <v>333</v>
      </c>
      <c r="H33" s="156">
        <v>2000</v>
      </c>
      <c r="I33" s="156">
        <v>2000</v>
      </c>
      <c r="J33" s="156"/>
      <c r="K33" s="156"/>
      <c r="L33" s="156">
        <v>2000</v>
      </c>
      <c r="M33" s="155"/>
      <c r="N33" s="156"/>
      <c r="O33" s="156"/>
      <c r="P33" s="156"/>
      <c r="Q33" s="156"/>
      <c r="R33" s="156"/>
      <c r="S33" s="156"/>
      <c r="T33" s="156"/>
      <c r="U33" s="156"/>
      <c r="V33" s="156"/>
      <c r="W33" s="156"/>
    </row>
    <row r="34" ht="53.25" customHeight="1" outlineLevel="1" spans="1:23">
      <c r="A34" s="155" t="s">
        <v>46</v>
      </c>
      <c r="B34" s="155" t="s">
        <v>346</v>
      </c>
      <c r="C34" s="155" t="s">
        <v>347</v>
      </c>
      <c r="D34" s="155" t="s">
        <v>104</v>
      </c>
      <c r="E34" s="155" t="s">
        <v>93</v>
      </c>
      <c r="F34" s="155" t="s">
        <v>344</v>
      </c>
      <c r="G34" s="155" t="s">
        <v>345</v>
      </c>
      <c r="H34" s="156">
        <v>1000</v>
      </c>
      <c r="I34" s="156">
        <v>1000</v>
      </c>
      <c r="J34" s="156"/>
      <c r="K34" s="156"/>
      <c r="L34" s="156">
        <v>1000</v>
      </c>
      <c r="M34" s="155"/>
      <c r="N34" s="156"/>
      <c r="O34" s="156"/>
      <c r="P34" s="156"/>
      <c r="Q34" s="156"/>
      <c r="R34" s="156"/>
      <c r="S34" s="156"/>
      <c r="T34" s="156"/>
      <c r="U34" s="156"/>
      <c r="V34" s="156"/>
      <c r="W34" s="156"/>
    </row>
    <row r="35" ht="53.25" customHeight="1" outlineLevel="1" spans="1:23">
      <c r="A35" s="155" t="s">
        <v>46</v>
      </c>
      <c r="B35" s="155" t="s">
        <v>346</v>
      </c>
      <c r="C35" s="155" t="s">
        <v>347</v>
      </c>
      <c r="D35" s="155" t="s">
        <v>104</v>
      </c>
      <c r="E35" s="155" t="s">
        <v>93</v>
      </c>
      <c r="F35" s="155" t="s">
        <v>336</v>
      </c>
      <c r="G35" s="155" t="s">
        <v>337</v>
      </c>
      <c r="H35" s="156">
        <v>1000</v>
      </c>
      <c r="I35" s="156">
        <v>1000</v>
      </c>
      <c r="J35" s="156"/>
      <c r="K35" s="156"/>
      <c r="L35" s="156">
        <v>1000</v>
      </c>
      <c r="M35" s="155"/>
      <c r="N35" s="156"/>
      <c r="O35" s="156"/>
      <c r="P35" s="156"/>
      <c r="Q35" s="156"/>
      <c r="R35" s="156"/>
      <c r="S35" s="156"/>
      <c r="T35" s="156"/>
      <c r="U35" s="156"/>
      <c r="V35" s="156"/>
      <c r="W35" s="156"/>
    </row>
    <row r="36" ht="53.25" customHeight="1" outlineLevel="1" spans="1:23">
      <c r="A36" s="155" t="s">
        <v>46</v>
      </c>
      <c r="B36" s="155" t="s">
        <v>354</v>
      </c>
      <c r="C36" s="155" t="s">
        <v>355</v>
      </c>
      <c r="D36" s="155" t="s">
        <v>144</v>
      </c>
      <c r="E36" s="155" t="s">
        <v>145</v>
      </c>
      <c r="F36" s="155" t="s">
        <v>344</v>
      </c>
      <c r="G36" s="155" t="s">
        <v>345</v>
      </c>
      <c r="H36" s="156">
        <v>4000</v>
      </c>
      <c r="I36" s="156">
        <v>4000</v>
      </c>
      <c r="J36" s="156"/>
      <c r="K36" s="156"/>
      <c r="L36" s="156">
        <v>4000</v>
      </c>
      <c r="M36" s="155"/>
      <c r="N36" s="156"/>
      <c r="O36" s="156"/>
      <c r="P36" s="156"/>
      <c r="Q36" s="156"/>
      <c r="R36" s="156"/>
      <c r="S36" s="156"/>
      <c r="T36" s="156"/>
      <c r="U36" s="156"/>
      <c r="V36" s="156"/>
      <c r="W36" s="156"/>
    </row>
    <row r="37" ht="53.25" customHeight="1" outlineLevel="1" spans="1:23">
      <c r="A37" s="155" t="s">
        <v>46</v>
      </c>
      <c r="B37" s="155" t="s">
        <v>354</v>
      </c>
      <c r="C37" s="155" t="s">
        <v>355</v>
      </c>
      <c r="D37" s="155" t="s">
        <v>144</v>
      </c>
      <c r="E37" s="155" t="s">
        <v>145</v>
      </c>
      <c r="F37" s="155" t="s">
        <v>336</v>
      </c>
      <c r="G37" s="155" t="s">
        <v>337</v>
      </c>
      <c r="H37" s="156">
        <v>6200</v>
      </c>
      <c r="I37" s="156">
        <v>6200</v>
      </c>
      <c r="J37" s="156"/>
      <c r="K37" s="156"/>
      <c r="L37" s="156">
        <v>6200</v>
      </c>
      <c r="M37" s="155"/>
      <c r="N37" s="156"/>
      <c r="O37" s="156"/>
      <c r="P37" s="156"/>
      <c r="Q37" s="156"/>
      <c r="R37" s="156"/>
      <c r="S37" s="156"/>
      <c r="T37" s="156"/>
      <c r="U37" s="156"/>
      <c r="V37" s="156"/>
      <c r="W37" s="156"/>
    </row>
    <row r="38" ht="53.25" customHeight="1" outlineLevel="1" spans="1:23">
      <c r="A38" s="155" t="s">
        <v>46</v>
      </c>
      <c r="B38" s="155" t="s">
        <v>356</v>
      </c>
      <c r="C38" s="155" t="s">
        <v>357</v>
      </c>
      <c r="D38" s="155" t="s">
        <v>104</v>
      </c>
      <c r="E38" s="155" t="s">
        <v>93</v>
      </c>
      <c r="F38" s="155" t="s">
        <v>358</v>
      </c>
      <c r="G38" s="155" t="s">
        <v>357</v>
      </c>
      <c r="H38" s="156">
        <v>25673.52</v>
      </c>
      <c r="I38" s="156">
        <v>25673.52</v>
      </c>
      <c r="J38" s="156"/>
      <c r="K38" s="156"/>
      <c r="L38" s="156">
        <v>25673.52</v>
      </c>
      <c r="M38" s="155"/>
      <c r="N38" s="156"/>
      <c r="O38" s="156"/>
      <c r="P38" s="156"/>
      <c r="Q38" s="156"/>
      <c r="R38" s="156"/>
      <c r="S38" s="156"/>
      <c r="T38" s="156"/>
      <c r="U38" s="156"/>
      <c r="V38" s="156"/>
      <c r="W38" s="156"/>
    </row>
    <row r="39" ht="53.25" customHeight="1" outlineLevel="1" spans="1:23">
      <c r="A39" s="155" t="s">
        <v>46</v>
      </c>
      <c r="B39" s="155" t="s">
        <v>359</v>
      </c>
      <c r="C39" s="155" t="s">
        <v>360</v>
      </c>
      <c r="D39" s="155" t="s">
        <v>104</v>
      </c>
      <c r="E39" s="155" t="s">
        <v>93</v>
      </c>
      <c r="F39" s="155" t="s">
        <v>348</v>
      </c>
      <c r="G39" s="155" t="s">
        <v>349</v>
      </c>
      <c r="H39" s="156">
        <v>143400</v>
      </c>
      <c r="I39" s="156">
        <v>143400</v>
      </c>
      <c r="J39" s="156"/>
      <c r="K39" s="156"/>
      <c r="L39" s="156">
        <v>143400</v>
      </c>
      <c r="M39" s="155"/>
      <c r="N39" s="156"/>
      <c r="O39" s="156"/>
      <c r="P39" s="156"/>
      <c r="Q39" s="156"/>
      <c r="R39" s="156"/>
      <c r="S39" s="156"/>
      <c r="T39" s="156"/>
      <c r="U39" s="156"/>
      <c r="V39" s="156"/>
      <c r="W39" s="156"/>
    </row>
    <row r="40" ht="53.25" customHeight="1" outlineLevel="1" spans="1:23">
      <c r="A40" s="155" t="s">
        <v>46</v>
      </c>
      <c r="B40" s="155" t="s">
        <v>361</v>
      </c>
      <c r="C40" s="155" t="s">
        <v>362</v>
      </c>
      <c r="D40" s="155" t="s">
        <v>140</v>
      </c>
      <c r="E40" s="155" t="s">
        <v>141</v>
      </c>
      <c r="F40" s="155" t="s">
        <v>363</v>
      </c>
      <c r="G40" s="155" t="s">
        <v>364</v>
      </c>
      <c r="H40" s="156">
        <v>19586.88</v>
      </c>
      <c r="I40" s="156">
        <v>19586.88</v>
      </c>
      <c r="J40" s="156"/>
      <c r="K40" s="156"/>
      <c r="L40" s="156">
        <v>19586.88</v>
      </c>
      <c r="M40" s="155"/>
      <c r="N40" s="156"/>
      <c r="O40" s="156"/>
      <c r="P40" s="156"/>
      <c r="Q40" s="156"/>
      <c r="R40" s="156"/>
      <c r="S40" s="156"/>
      <c r="T40" s="156"/>
      <c r="U40" s="156"/>
      <c r="V40" s="156"/>
      <c r="W40" s="156"/>
    </row>
    <row r="41" ht="53.25" customHeight="1" outlineLevel="1" spans="1:23">
      <c r="A41" s="155" t="s">
        <v>46</v>
      </c>
      <c r="B41" s="155" t="s">
        <v>365</v>
      </c>
      <c r="C41" s="155" t="s">
        <v>366</v>
      </c>
      <c r="D41" s="155" t="s">
        <v>162</v>
      </c>
      <c r="E41" s="155" t="s">
        <v>163</v>
      </c>
      <c r="F41" s="155" t="s">
        <v>363</v>
      </c>
      <c r="G41" s="155" t="s">
        <v>364</v>
      </c>
      <c r="H41" s="156">
        <v>90000</v>
      </c>
      <c r="I41" s="156">
        <v>90000</v>
      </c>
      <c r="J41" s="156"/>
      <c r="K41" s="156"/>
      <c r="L41" s="156">
        <v>90000</v>
      </c>
      <c r="M41" s="155"/>
      <c r="N41" s="156"/>
      <c r="O41" s="156"/>
      <c r="P41" s="156"/>
      <c r="Q41" s="156"/>
      <c r="R41" s="156"/>
      <c r="S41" s="156"/>
      <c r="T41" s="156"/>
      <c r="U41" s="156"/>
      <c r="V41" s="156"/>
      <c r="W41" s="156"/>
    </row>
    <row r="42" ht="53.25" customHeight="1" outlineLevel="1" spans="1:23">
      <c r="A42" s="155" t="s">
        <v>46</v>
      </c>
      <c r="B42" s="155" t="s">
        <v>367</v>
      </c>
      <c r="C42" s="155" t="s">
        <v>368</v>
      </c>
      <c r="D42" s="155" t="s">
        <v>117</v>
      </c>
      <c r="E42" s="155" t="s">
        <v>106</v>
      </c>
      <c r="F42" s="155" t="s">
        <v>363</v>
      </c>
      <c r="G42" s="155" t="s">
        <v>364</v>
      </c>
      <c r="H42" s="156">
        <v>23700</v>
      </c>
      <c r="I42" s="156">
        <v>23700</v>
      </c>
      <c r="J42" s="156"/>
      <c r="K42" s="156"/>
      <c r="L42" s="156">
        <v>23700</v>
      </c>
      <c r="M42" s="155"/>
      <c r="N42" s="156"/>
      <c r="O42" s="156"/>
      <c r="P42" s="156"/>
      <c r="Q42" s="156"/>
      <c r="R42" s="156"/>
      <c r="S42" s="156"/>
      <c r="T42" s="156"/>
      <c r="U42" s="156"/>
      <c r="V42" s="156"/>
      <c r="W42" s="156"/>
    </row>
    <row r="43" ht="53.25" customHeight="1" outlineLevel="1" spans="1:23">
      <c r="A43" s="155" t="s">
        <v>46</v>
      </c>
      <c r="B43" s="155" t="s">
        <v>369</v>
      </c>
      <c r="C43" s="155" t="s">
        <v>370</v>
      </c>
      <c r="D43" s="155" t="s">
        <v>123</v>
      </c>
      <c r="E43" s="155" t="s">
        <v>124</v>
      </c>
      <c r="F43" s="155" t="s">
        <v>371</v>
      </c>
      <c r="G43" s="155" t="s">
        <v>372</v>
      </c>
      <c r="H43" s="156">
        <v>421200</v>
      </c>
      <c r="I43" s="156">
        <v>421200</v>
      </c>
      <c r="J43" s="156"/>
      <c r="K43" s="156"/>
      <c r="L43" s="156">
        <v>421200</v>
      </c>
      <c r="M43" s="155"/>
      <c r="N43" s="156"/>
      <c r="O43" s="156"/>
      <c r="P43" s="156"/>
      <c r="Q43" s="156"/>
      <c r="R43" s="156"/>
      <c r="S43" s="156"/>
      <c r="T43" s="156"/>
      <c r="U43" s="156"/>
      <c r="V43" s="156"/>
      <c r="W43" s="156"/>
    </row>
    <row r="44" ht="53.25" customHeight="1" outlineLevel="1" spans="1:23">
      <c r="A44" s="155" t="s">
        <v>46</v>
      </c>
      <c r="B44" s="155" t="s">
        <v>373</v>
      </c>
      <c r="C44" s="155" t="s">
        <v>374</v>
      </c>
      <c r="D44" s="155" t="s">
        <v>123</v>
      </c>
      <c r="E44" s="155" t="s">
        <v>124</v>
      </c>
      <c r="F44" s="155" t="s">
        <v>375</v>
      </c>
      <c r="G44" s="155" t="s">
        <v>376</v>
      </c>
      <c r="H44" s="156">
        <v>1100</v>
      </c>
      <c r="I44" s="156">
        <v>1100</v>
      </c>
      <c r="J44" s="156"/>
      <c r="K44" s="156"/>
      <c r="L44" s="156">
        <v>1100</v>
      </c>
      <c r="M44" s="155"/>
      <c r="N44" s="156"/>
      <c r="O44" s="156"/>
      <c r="P44" s="156"/>
      <c r="Q44" s="156"/>
      <c r="R44" s="156"/>
      <c r="S44" s="156"/>
      <c r="T44" s="156"/>
      <c r="U44" s="156"/>
      <c r="V44" s="156"/>
      <c r="W44" s="156"/>
    </row>
    <row r="45" ht="53.25" customHeight="1" outlineLevel="1" spans="1:23">
      <c r="A45" s="155" t="s">
        <v>46</v>
      </c>
      <c r="B45" s="155" t="s">
        <v>377</v>
      </c>
      <c r="C45" s="155" t="s">
        <v>378</v>
      </c>
      <c r="D45" s="155" t="s">
        <v>123</v>
      </c>
      <c r="E45" s="155" t="s">
        <v>124</v>
      </c>
      <c r="F45" s="155" t="s">
        <v>344</v>
      </c>
      <c r="G45" s="155" t="s">
        <v>345</v>
      </c>
      <c r="H45" s="156">
        <v>5000</v>
      </c>
      <c r="I45" s="156">
        <v>5000</v>
      </c>
      <c r="J45" s="156"/>
      <c r="K45" s="156"/>
      <c r="L45" s="156">
        <v>5000</v>
      </c>
      <c r="M45" s="155"/>
      <c r="N45" s="156"/>
      <c r="O45" s="156"/>
      <c r="P45" s="156"/>
      <c r="Q45" s="156"/>
      <c r="R45" s="156"/>
      <c r="S45" s="156"/>
      <c r="T45" s="156"/>
      <c r="U45" s="156"/>
      <c r="V45" s="156"/>
      <c r="W45" s="156"/>
    </row>
    <row r="46" ht="53.25" customHeight="1" outlineLevel="1" spans="1:23">
      <c r="A46" s="155" t="s">
        <v>46</v>
      </c>
      <c r="B46" s="155" t="s">
        <v>379</v>
      </c>
      <c r="C46" s="155" t="s">
        <v>380</v>
      </c>
      <c r="D46" s="155" t="s">
        <v>123</v>
      </c>
      <c r="E46" s="155" t="s">
        <v>124</v>
      </c>
      <c r="F46" s="155" t="s">
        <v>344</v>
      </c>
      <c r="G46" s="155" t="s">
        <v>345</v>
      </c>
      <c r="H46" s="156">
        <v>5000</v>
      </c>
      <c r="I46" s="156">
        <v>5000</v>
      </c>
      <c r="J46" s="156"/>
      <c r="K46" s="156"/>
      <c r="L46" s="156">
        <v>5000</v>
      </c>
      <c r="M46" s="155"/>
      <c r="N46" s="156"/>
      <c r="O46" s="156"/>
      <c r="P46" s="156"/>
      <c r="Q46" s="156"/>
      <c r="R46" s="156"/>
      <c r="S46" s="156"/>
      <c r="T46" s="156"/>
      <c r="U46" s="156"/>
      <c r="V46" s="156"/>
      <c r="W46" s="156"/>
    </row>
    <row r="47" ht="53.25" customHeight="1" outlineLevel="1" spans="1:23">
      <c r="A47" s="155" t="s">
        <v>46</v>
      </c>
      <c r="B47" s="155" t="s">
        <v>381</v>
      </c>
      <c r="C47" s="155" t="s">
        <v>382</v>
      </c>
      <c r="D47" s="155" t="s">
        <v>123</v>
      </c>
      <c r="E47" s="155" t="s">
        <v>124</v>
      </c>
      <c r="F47" s="155" t="s">
        <v>383</v>
      </c>
      <c r="G47" s="155" t="s">
        <v>384</v>
      </c>
      <c r="H47" s="156">
        <v>23800</v>
      </c>
      <c r="I47" s="156">
        <v>23800</v>
      </c>
      <c r="J47" s="156"/>
      <c r="K47" s="156"/>
      <c r="L47" s="156">
        <v>23800</v>
      </c>
      <c r="M47" s="155"/>
      <c r="N47" s="156"/>
      <c r="O47" s="156"/>
      <c r="P47" s="156"/>
      <c r="Q47" s="156"/>
      <c r="R47" s="156"/>
      <c r="S47" s="156"/>
      <c r="T47" s="156"/>
      <c r="U47" s="156"/>
      <c r="V47" s="156"/>
      <c r="W47" s="156"/>
    </row>
    <row r="48" ht="53.25" customHeight="1" outlineLevel="1" spans="1:23">
      <c r="A48" s="155" t="s">
        <v>46</v>
      </c>
      <c r="B48" s="155" t="s">
        <v>381</v>
      </c>
      <c r="C48" s="155" t="s">
        <v>382</v>
      </c>
      <c r="D48" s="155" t="s">
        <v>123</v>
      </c>
      <c r="E48" s="155" t="s">
        <v>124</v>
      </c>
      <c r="F48" s="155" t="s">
        <v>385</v>
      </c>
      <c r="G48" s="155" t="s">
        <v>386</v>
      </c>
      <c r="H48" s="156">
        <v>1800</v>
      </c>
      <c r="I48" s="156">
        <v>1800</v>
      </c>
      <c r="J48" s="156"/>
      <c r="K48" s="156"/>
      <c r="L48" s="156">
        <v>1800</v>
      </c>
      <c r="M48" s="155"/>
      <c r="N48" s="156"/>
      <c r="O48" s="156"/>
      <c r="P48" s="156"/>
      <c r="Q48" s="156"/>
      <c r="R48" s="156"/>
      <c r="S48" s="156"/>
      <c r="T48" s="156"/>
      <c r="U48" s="156"/>
      <c r="V48" s="156"/>
      <c r="W48" s="156"/>
    </row>
    <row r="49" ht="53.25" customHeight="1" outlineLevel="1" spans="1:23">
      <c r="A49" s="155" t="s">
        <v>46</v>
      </c>
      <c r="B49" s="155" t="s">
        <v>381</v>
      </c>
      <c r="C49" s="155" t="s">
        <v>382</v>
      </c>
      <c r="D49" s="155" t="s">
        <v>123</v>
      </c>
      <c r="E49" s="155" t="s">
        <v>124</v>
      </c>
      <c r="F49" s="155" t="s">
        <v>350</v>
      </c>
      <c r="G49" s="155" t="s">
        <v>351</v>
      </c>
      <c r="H49" s="156">
        <v>10500</v>
      </c>
      <c r="I49" s="156">
        <v>10500</v>
      </c>
      <c r="J49" s="156"/>
      <c r="K49" s="156"/>
      <c r="L49" s="156">
        <v>10500</v>
      </c>
      <c r="M49" s="155"/>
      <c r="N49" s="156"/>
      <c r="O49" s="156"/>
      <c r="P49" s="156"/>
      <c r="Q49" s="156"/>
      <c r="R49" s="156"/>
      <c r="S49" s="156"/>
      <c r="T49" s="156"/>
      <c r="U49" s="156"/>
      <c r="V49" s="156"/>
      <c r="W49" s="156"/>
    </row>
    <row r="50" ht="53.25" customHeight="1" outlineLevel="1" spans="1:23">
      <c r="A50" s="155" t="s">
        <v>46</v>
      </c>
      <c r="B50" s="155" t="s">
        <v>381</v>
      </c>
      <c r="C50" s="155" t="s">
        <v>382</v>
      </c>
      <c r="D50" s="155" t="s">
        <v>123</v>
      </c>
      <c r="E50" s="155" t="s">
        <v>124</v>
      </c>
      <c r="F50" s="155" t="s">
        <v>375</v>
      </c>
      <c r="G50" s="155" t="s">
        <v>376</v>
      </c>
      <c r="H50" s="156">
        <v>21000</v>
      </c>
      <c r="I50" s="156">
        <v>21000</v>
      </c>
      <c r="J50" s="156"/>
      <c r="K50" s="156"/>
      <c r="L50" s="156">
        <v>21000</v>
      </c>
      <c r="M50" s="155"/>
      <c r="N50" s="156"/>
      <c r="O50" s="156"/>
      <c r="P50" s="156"/>
      <c r="Q50" s="156"/>
      <c r="R50" s="156"/>
      <c r="S50" s="156"/>
      <c r="T50" s="156"/>
      <c r="U50" s="156"/>
      <c r="V50" s="156"/>
      <c r="W50" s="156"/>
    </row>
    <row r="51" ht="53.25" customHeight="1" outlineLevel="1" spans="1:23">
      <c r="A51" s="155" t="s">
        <v>46</v>
      </c>
      <c r="B51" s="155" t="s">
        <v>381</v>
      </c>
      <c r="C51" s="155" t="s">
        <v>382</v>
      </c>
      <c r="D51" s="155" t="s">
        <v>123</v>
      </c>
      <c r="E51" s="155" t="s">
        <v>124</v>
      </c>
      <c r="F51" s="155" t="s">
        <v>340</v>
      </c>
      <c r="G51" s="155" t="s">
        <v>341</v>
      </c>
      <c r="H51" s="156">
        <v>6200</v>
      </c>
      <c r="I51" s="156">
        <v>6200</v>
      </c>
      <c r="J51" s="156"/>
      <c r="K51" s="156"/>
      <c r="L51" s="156">
        <v>6200</v>
      </c>
      <c r="M51" s="155"/>
      <c r="N51" s="156"/>
      <c r="O51" s="156"/>
      <c r="P51" s="156"/>
      <c r="Q51" s="156"/>
      <c r="R51" s="156"/>
      <c r="S51" s="156"/>
      <c r="T51" s="156"/>
      <c r="U51" s="156"/>
      <c r="V51" s="156"/>
      <c r="W51" s="156"/>
    </row>
    <row r="52" ht="53.25" customHeight="1" outlineLevel="1" spans="1:23">
      <c r="A52" s="155" t="s">
        <v>46</v>
      </c>
      <c r="B52" s="155" t="s">
        <v>381</v>
      </c>
      <c r="C52" s="155" t="s">
        <v>382</v>
      </c>
      <c r="D52" s="155" t="s">
        <v>123</v>
      </c>
      <c r="E52" s="155" t="s">
        <v>124</v>
      </c>
      <c r="F52" s="155" t="s">
        <v>336</v>
      </c>
      <c r="G52" s="155" t="s">
        <v>337</v>
      </c>
      <c r="H52" s="156">
        <v>53300</v>
      </c>
      <c r="I52" s="156">
        <v>53300</v>
      </c>
      <c r="J52" s="156"/>
      <c r="K52" s="156"/>
      <c r="L52" s="156">
        <v>53300</v>
      </c>
      <c r="M52" s="155"/>
      <c r="N52" s="156"/>
      <c r="O52" s="156"/>
      <c r="P52" s="156"/>
      <c r="Q52" s="156"/>
      <c r="R52" s="156"/>
      <c r="S52" s="156"/>
      <c r="T52" s="156"/>
      <c r="U52" s="156"/>
      <c r="V52" s="156"/>
      <c r="W52" s="156"/>
    </row>
    <row r="53" ht="53.25" customHeight="1" outlineLevel="1" spans="1:23">
      <c r="A53" s="155" t="s">
        <v>46</v>
      </c>
      <c r="B53" s="155" t="s">
        <v>381</v>
      </c>
      <c r="C53" s="155" t="s">
        <v>382</v>
      </c>
      <c r="D53" s="155" t="s">
        <v>123</v>
      </c>
      <c r="E53" s="155" t="s">
        <v>124</v>
      </c>
      <c r="F53" s="155" t="s">
        <v>344</v>
      </c>
      <c r="G53" s="155" t="s">
        <v>345</v>
      </c>
      <c r="H53" s="156">
        <v>63000</v>
      </c>
      <c r="I53" s="156">
        <v>63000</v>
      </c>
      <c r="J53" s="156"/>
      <c r="K53" s="156"/>
      <c r="L53" s="156">
        <v>63000</v>
      </c>
      <c r="M53" s="155"/>
      <c r="N53" s="156"/>
      <c r="O53" s="156"/>
      <c r="P53" s="156"/>
      <c r="Q53" s="156"/>
      <c r="R53" s="156"/>
      <c r="S53" s="156"/>
      <c r="T53" s="156"/>
      <c r="U53" s="156"/>
      <c r="V53" s="156"/>
      <c r="W53" s="156"/>
    </row>
    <row r="54" ht="53.25" customHeight="1" outlineLevel="1" spans="1:23">
      <c r="A54" s="155" t="s">
        <v>46</v>
      </c>
      <c r="B54" s="155" t="s">
        <v>381</v>
      </c>
      <c r="C54" s="155" t="s">
        <v>382</v>
      </c>
      <c r="D54" s="155" t="s">
        <v>123</v>
      </c>
      <c r="E54" s="155" t="s">
        <v>124</v>
      </c>
      <c r="F54" s="155" t="s">
        <v>332</v>
      </c>
      <c r="G54" s="155" t="s">
        <v>333</v>
      </c>
      <c r="H54" s="156">
        <v>56700</v>
      </c>
      <c r="I54" s="156">
        <v>56700</v>
      </c>
      <c r="J54" s="156"/>
      <c r="K54" s="156"/>
      <c r="L54" s="156">
        <v>56700</v>
      </c>
      <c r="M54" s="155"/>
      <c r="N54" s="156"/>
      <c r="O54" s="156"/>
      <c r="P54" s="156"/>
      <c r="Q54" s="156"/>
      <c r="R54" s="156"/>
      <c r="S54" s="156"/>
      <c r="T54" s="156"/>
      <c r="U54" s="156"/>
      <c r="V54" s="156"/>
      <c r="W54" s="156"/>
    </row>
    <row r="55" ht="53.25" customHeight="1" outlineLevel="1" spans="1:23">
      <c r="A55" s="155" t="s">
        <v>46</v>
      </c>
      <c r="B55" s="155" t="s">
        <v>381</v>
      </c>
      <c r="C55" s="155" t="s">
        <v>382</v>
      </c>
      <c r="D55" s="155" t="s">
        <v>123</v>
      </c>
      <c r="E55" s="155" t="s">
        <v>124</v>
      </c>
      <c r="F55" s="155" t="s">
        <v>387</v>
      </c>
      <c r="G55" s="155" t="s">
        <v>388</v>
      </c>
      <c r="H55" s="156">
        <v>63700</v>
      </c>
      <c r="I55" s="156">
        <v>63700</v>
      </c>
      <c r="J55" s="156"/>
      <c r="K55" s="156"/>
      <c r="L55" s="156">
        <v>63700</v>
      </c>
      <c r="M55" s="155"/>
      <c r="N55" s="156"/>
      <c r="O55" s="156"/>
      <c r="P55" s="156"/>
      <c r="Q55" s="156"/>
      <c r="R55" s="156"/>
      <c r="S55" s="156"/>
      <c r="T55" s="156"/>
      <c r="U55" s="156"/>
      <c r="V55" s="156"/>
      <c r="W55" s="156"/>
    </row>
    <row r="56" ht="53.25" customHeight="1" outlineLevel="1" spans="1:23">
      <c r="A56" s="155" t="s">
        <v>46</v>
      </c>
      <c r="B56" s="155" t="s">
        <v>389</v>
      </c>
      <c r="C56" s="155" t="s">
        <v>390</v>
      </c>
      <c r="D56" s="155" t="s">
        <v>123</v>
      </c>
      <c r="E56" s="155" t="s">
        <v>124</v>
      </c>
      <c r="F56" s="155" t="s">
        <v>371</v>
      </c>
      <c r="G56" s="155" t="s">
        <v>372</v>
      </c>
      <c r="H56" s="156">
        <v>165920</v>
      </c>
      <c r="I56" s="156">
        <v>165920</v>
      </c>
      <c r="J56" s="156"/>
      <c r="K56" s="156"/>
      <c r="L56" s="156">
        <v>165920</v>
      </c>
      <c r="M56" s="155"/>
      <c r="N56" s="156"/>
      <c r="O56" s="156"/>
      <c r="P56" s="156"/>
      <c r="Q56" s="156"/>
      <c r="R56" s="156"/>
      <c r="S56" s="156"/>
      <c r="T56" s="156"/>
      <c r="U56" s="156"/>
      <c r="V56" s="156"/>
      <c r="W56" s="156"/>
    </row>
    <row r="57" ht="53.25" customHeight="1" outlineLevel="1" spans="1:23">
      <c r="A57" s="155" t="s">
        <v>46</v>
      </c>
      <c r="B57" s="155" t="s">
        <v>391</v>
      </c>
      <c r="C57" s="155" t="s">
        <v>392</v>
      </c>
      <c r="D57" s="155" t="s">
        <v>123</v>
      </c>
      <c r="E57" s="155" t="s">
        <v>124</v>
      </c>
      <c r="F57" s="155" t="s">
        <v>363</v>
      </c>
      <c r="G57" s="155" t="s">
        <v>364</v>
      </c>
      <c r="H57" s="156">
        <v>111000</v>
      </c>
      <c r="I57" s="156">
        <v>111000</v>
      </c>
      <c r="J57" s="156"/>
      <c r="K57" s="156"/>
      <c r="L57" s="156">
        <v>111000</v>
      </c>
      <c r="M57" s="155"/>
      <c r="N57" s="156"/>
      <c r="O57" s="156"/>
      <c r="P57" s="156"/>
      <c r="Q57" s="156"/>
      <c r="R57" s="156"/>
      <c r="S57" s="156"/>
      <c r="T57" s="156"/>
      <c r="U57" s="156"/>
      <c r="V57" s="156"/>
      <c r="W57" s="156"/>
    </row>
    <row r="58" ht="53.25" customHeight="1" outlineLevel="1" spans="1:23">
      <c r="A58" s="155" t="s">
        <v>46</v>
      </c>
      <c r="B58" s="155" t="s">
        <v>393</v>
      </c>
      <c r="C58" s="155" t="s">
        <v>394</v>
      </c>
      <c r="D58" s="155" t="s">
        <v>152</v>
      </c>
      <c r="E58" s="155" t="s">
        <v>153</v>
      </c>
      <c r="F58" s="155" t="s">
        <v>363</v>
      </c>
      <c r="G58" s="155" t="s">
        <v>364</v>
      </c>
      <c r="H58" s="156">
        <v>60928</v>
      </c>
      <c r="I58" s="156">
        <v>60928</v>
      </c>
      <c r="J58" s="156"/>
      <c r="K58" s="156"/>
      <c r="L58" s="156">
        <v>60928</v>
      </c>
      <c r="M58" s="155"/>
      <c r="N58" s="156"/>
      <c r="O58" s="156"/>
      <c r="P58" s="156"/>
      <c r="Q58" s="156"/>
      <c r="R58" s="156"/>
      <c r="S58" s="156"/>
      <c r="T58" s="156"/>
      <c r="U58" s="156"/>
      <c r="V58" s="156"/>
      <c r="W58" s="156"/>
    </row>
    <row r="59" ht="53.25" customHeight="1" outlineLevel="1" spans="1:23">
      <c r="A59" s="155" t="s">
        <v>46</v>
      </c>
      <c r="B59" s="155" t="s">
        <v>395</v>
      </c>
      <c r="C59" s="155" t="s">
        <v>396</v>
      </c>
      <c r="D59" s="155" t="s">
        <v>123</v>
      </c>
      <c r="E59" s="155" t="s">
        <v>124</v>
      </c>
      <c r="F59" s="155" t="s">
        <v>363</v>
      </c>
      <c r="G59" s="155" t="s">
        <v>364</v>
      </c>
      <c r="H59" s="156">
        <v>498000</v>
      </c>
      <c r="I59" s="156">
        <v>498000</v>
      </c>
      <c r="J59" s="156"/>
      <c r="K59" s="156"/>
      <c r="L59" s="156">
        <v>498000</v>
      </c>
      <c r="M59" s="155"/>
      <c r="N59" s="156"/>
      <c r="O59" s="156"/>
      <c r="P59" s="156"/>
      <c r="Q59" s="156"/>
      <c r="R59" s="156"/>
      <c r="S59" s="156"/>
      <c r="T59" s="156"/>
      <c r="U59" s="156"/>
      <c r="V59" s="156"/>
      <c r="W59" s="156"/>
    </row>
    <row r="60" ht="53.25" customHeight="1" outlineLevel="1" spans="1:23">
      <c r="A60" s="155" t="s">
        <v>46</v>
      </c>
      <c r="B60" s="155" t="s">
        <v>397</v>
      </c>
      <c r="C60" s="155" t="s">
        <v>398</v>
      </c>
      <c r="D60" s="155" t="s">
        <v>123</v>
      </c>
      <c r="E60" s="155" t="s">
        <v>124</v>
      </c>
      <c r="F60" s="155" t="s">
        <v>399</v>
      </c>
      <c r="G60" s="155" t="s">
        <v>400</v>
      </c>
      <c r="H60" s="156">
        <v>41000</v>
      </c>
      <c r="I60" s="156">
        <v>41000</v>
      </c>
      <c r="J60" s="156"/>
      <c r="K60" s="156"/>
      <c r="L60" s="156">
        <v>41000</v>
      </c>
      <c r="M60" s="155"/>
      <c r="N60" s="156"/>
      <c r="O60" s="156"/>
      <c r="P60" s="156"/>
      <c r="Q60" s="156"/>
      <c r="R60" s="156"/>
      <c r="S60" s="156"/>
      <c r="T60" s="156"/>
      <c r="U60" s="156"/>
      <c r="V60" s="156"/>
      <c r="W60" s="156"/>
    </row>
    <row r="61" ht="53.25" customHeight="1" outlineLevel="1" spans="1:23">
      <c r="A61" s="155" t="s">
        <v>46</v>
      </c>
      <c r="B61" s="155" t="s">
        <v>401</v>
      </c>
      <c r="C61" s="155" t="s">
        <v>402</v>
      </c>
      <c r="D61" s="155" t="s">
        <v>123</v>
      </c>
      <c r="E61" s="155" t="s">
        <v>124</v>
      </c>
      <c r="F61" s="155" t="s">
        <v>363</v>
      </c>
      <c r="G61" s="155" t="s">
        <v>364</v>
      </c>
      <c r="H61" s="156">
        <v>296400</v>
      </c>
      <c r="I61" s="156">
        <v>296400</v>
      </c>
      <c r="J61" s="156"/>
      <c r="K61" s="156"/>
      <c r="L61" s="156">
        <v>296400</v>
      </c>
      <c r="M61" s="155"/>
      <c r="N61" s="156"/>
      <c r="O61" s="156"/>
      <c r="P61" s="156"/>
      <c r="Q61" s="156"/>
      <c r="R61" s="156"/>
      <c r="S61" s="156"/>
      <c r="T61" s="156"/>
      <c r="U61" s="156"/>
      <c r="V61" s="156"/>
      <c r="W61" s="156"/>
    </row>
    <row r="62" ht="53.25" customHeight="1" outlineLevel="1" spans="1:23">
      <c r="A62" s="155" t="s">
        <v>46</v>
      </c>
      <c r="B62" s="155" t="s">
        <v>401</v>
      </c>
      <c r="C62" s="155" t="s">
        <v>402</v>
      </c>
      <c r="D62" s="155" t="s">
        <v>123</v>
      </c>
      <c r="E62" s="155" t="s">
        <v>124</v>
      </c>
      <c r="F62" s="155" t="s">
        <v>363</v>
      </c>
      <c r="G62" s="155" t="s">
        <v>364</v>
      </c>
      <c r="H62" s="156">
        <v>270000</v>
      </c>
      <c r="I62" s="156">
        <v>270000</v>
      </c>
      <c r="J62" s="156"/>
      <c r="K62" s="156"/>
      <c r="L62" s="156">
        <v>270000</v>
      </c>
      <c r="M62" s="155"/>
      <c r="N62" s="156"/>
      <c r="O62" s="156"/>
      <c r="P62" s="156"/>
      <c r="Q62" s="156"/>
      <c r="R62" s="156"/>
      <c r="S62" s="156"/>
      <c r="T62" s="156"/>
      <c r="U62" s="156"/>
      <c r="V62" s="156"/>
      <c r="W62" s="156"/>
    </row>
    <row r="63" ht="53.25" customHeight="1" outlineLevel="1" spans="1:23">
      <c r="A63" s="155" t="s">
        <v>46</v>
      </c>
      <c r="B63" s="155" t="s">
        <v>403</v>
      </c>
      <c r="C63" s="155" t="s">
        <v>404</v>
      </c>
      <c r="D63" s="155" t="s">
        <v>104</v>
      </c>
      <c r="E63" s="155" t="s">
        <v>93</v>
      </c>
      <c r="F63" s="155" t="s">
        <v>363</v>
      </c>
      <c r="G63" s="155" t="s">
        <v>364</v>
      </c>
      <c r="H63" s="156">
        <v>1302360</v>
      </c>
      <c r="I63" s="156">
        <v>1302360</v>
      </c>
      <c r="J63" s="156"/>
      <c r="K63" s="156"/>
      <c r="L63" s="156">
        <v>1302360</v>
      </c>
      <c r="M63" s="155"/>
      <c r="N63" s="156"/>
      <c r="O63" s="156"/>
      <c r="P63" s="156"/>
      <c r="Q63" s="156"/>
      <c r="R63" s="156"/>
      <c r="S63" s="156"/>
      <c r="T63" s="156"/>
      <c r="U63" s="156"/>
      <c r="V63" s="156"/>
      <c r="W63" s="156"/>
    </row>
    <row r="64" ht="53.25" customHeight="1" outlineLevel="1" spans="1:23">
      <c r="A64" s="155" t="s">
        <v>46</v>
      </c>
      <c r="B64" s="155" t="s">
        <v>405</v>
      </c>
      <c r="C64" s="155" t="s">
        <v>406</v>
      </c>
      <c r="D64" s="155" t="s">
        <v>175</v>
      </c>
      <c r="E64" s="155" t="s">
        <v>176</v>
      </c>
      <c r="F64" s="155" t="s">
        <v>363</v>
      </c>
      <c r="G64" s="155" t="s">
        <v>364</v>
      </c>
      <c r="H64" s="156">
        <v>9960</v>
      </c>
      <c r="I64" s="156">
        <v>9960</v>
      </c>
      <c r="J64" s="156"/>
      <c r="K64" s="156"/>
      <c r="L64" s="156">
        <v>9960</v>
      </c>
      <c r="M64" s="155"/>
      <c r="N64" s="156"/>
      <c r="O64" s="156"/>
      <c r="P64" s="156"/>
      <c r="Q64" s="156"/>
      <c r="R64" s="156"/>
      <c r="S64" s="156"/>
      <c r="T64" s="156"/>
      <c r="U64" s="156"/>
      <c r="V64" s="156"/>
      <c r="W64" s="156"/>
    </row>
    <row r="65" ht="53.25" customHeight="1" outlineLevel="1" spans="1:23">
      <c r="A65" s="155" t="s">
        <v>46</v>
      </c>
      <c r="B65" s="155" t="s">
        <v>407</v>
      </c>
      <c r="C65" s="155" t="s">
        <v>408</v>
      </c>
      <c r="D65" s="155" t="s">
        <v>123</v>
      </c>
      <c r="E65" s="155" t="s">
        <v>124</v>
      </c>
      <c r="F65" s="155" t="s">
        <v>363</v>
      </c>
      <c r="G65" s="155" t="s">
        <v>364</v>
      </c>
      <c r="H65" s="156">
        <v>10320</v>
      </c>
      <c r="I65" s="156">
        <v>10320</v>
      </c>
      <c r="J65" s="156"/>
      <c r="K65" s="156"/>
      <c r="L65" s="156">
        <v>10320</v>
      </c>
      <c r="M65" s="155"/>
      <c r="N65" s="156"/>
      <c r="O65" s="156"/>
      <c r="P65" s="156"/>
      <c r="Q65" s="156"/>
      <c r="R65" s="156"/>
      <c r="S65" s="156"/>
      <c r="T65" s="156"/>
      <c r="U65" s="156"/>
      <c r="V65" s="156"/>
      <c r="W65" s="156"/>
    </row>
    <row r="66" ht="53.25" customHeight="1" outlineLevel="1" spans="1:23">
      <c r="A66" s="155" t="s">
        <v>46</v>
      </c>
      <c r="B66" s="155" t="s">
        <v>407</v>
      </c>
      <c r="C66" s="155" t="s">
        <v>408</v>
      </c>
      <c r="D66" s="155" t="s">
        <v>210</v>
      </c>
      <c r="E66" s="155" t="s">
        <v>211</v>
      </c>
      <c r="F66" s="155" t="s">
        <v>363</v>
      </c>
      <c r="G66" s="155" t="s">
        <v>364</v>
      </c>
      <c r="H66" s="156">
        <v>5280</v>
      </c>
      <c r="I66" s="156">
        <v>5280</v>
      </c>
      <c r="J66" s="156"/>
      <c r="K66" s="156"/>
      <c r="L66" s="156">
        <v>5280</v>
      </c>
      <c r="M66" s="155"/>
      <c r="N66" s="156"/>
      <c r="O66" s="156"/>
      <c r="P66" s="156"/>
      <c r="Q66" s="156"/>
      <c r="R66" s="156"/>
      <c r="S66" s="156"/>
      <c r="T66" s="156"/>
      <c r="U66" s="156"/>
      <c r="V66" s="156"/>
      <c r="W66" s="156"/>
    </row>
    <row r="67" ht="53.25" customHeight="1" spans="1:23">
      <c r="A67" s="155" t="s">
        <v>48</v>
      </c>
      <c r="B67" s="155"/>
      <c r="C67" s="155"/>
      <c r="D67" s="155"/>
      <c r="E67" s="155"/>
      <c r="F67" s="155"/>
      <c r="G67" s="155"/>
      <c r="H67" s="156">
        <v>3343210.94</v>
      </c>
      <c r="I67" s="156">
        <v>3343210.94</v>
      </c>
      <c r="J67" s="156"/>
      <c r="K67" s="156"/>
      <c r="L67" s="156">
        <v>3343210.94</v>
      </c>
      <c r="M67" s="155"/>
      <c r="N67" s="156"/>
      <c r="O67" s="156"/>
      <c r="P67" s="156"/>
      <c r="Q67" s="156"/>
      <c r="R67" s="156"/>
      <c r="S67" s="156"/>
      <c r="T67" s="156"/>
      <c r="U67" s="156"/>
      <c r="V67" s="156"/>
      <c r="W67" s="156"/>
    </row>
    <row r="68" ht="53.25" customHeight="1" outlineLevel="1" spans="1:23">
      <c r="A68" s="155" t="s">
        <v>48</v>
      </c>
      <c r="B68" s="155" t="s">
        <v>409</v>
      </c>
      <c r="C68" s="155" t="s">
        <v>410</v>
      </c>
      <c r="D68" s="155" t="s">
        <v>107</v>
      </c>
      <c r="E68" s="155" t="s">
        <v>108</v>
      </c>
      <c r="F68" s="155" t="s">
        <v>304</v>
      </c>
      <c r="G68" s="155" t="s">
        <v>305</v>
      </c>
      <c r="H68" s="156">
        <v>845832</v>
      </c>
      <c r="I68" s="156">
        <v>845832</v>
      </c>
      <c r="J68" s="156"/>
      <c r="K68" s="156"/>
      <c r="L68" s="156">
        <v>845832</v>
      </c>
      <c r="M68" s="155"/>
      <c r="N68" s="156"/>
      <c r="O68" s="156"/>
      <c r="P68" s="156"/>
      <c r="Q68" s="156"/>
      <c r="R68" s="156"/>
      <c r="S68" s="156"/>
      <c r="T68" s="156"/>
      <c r="U68" s="156"/>
      <c r="V68" s="156"/>
      <c r="W68" s="156"/>
    </row>
    <row r="69" ht="53.25" customHeight="1" outlineLevel="1" spans="1:23">
      <c r="A69" s="155" t="s">
        <v>48</v>
      </c>
      <c r="B69" s="155" t="s">
        <v>409</v>
      </c>
      <c r="C69" s="155" t="s">
        <v>410</v>
      </c>
      <c r="D69" s="155" t="s">
        <v>107</v>
      </c>
      <c r="E69" s="155" t="s">
        <v>108</v>
      </c>
      <c r="F69" s="155" t="s">
        <v>306</v>
      </c>
      <c r="G69" s="155" t="s">
        <v>307</v>
      </c>
      <c r="H69" s="156">
        <v>268740</v>
      </c>
      <c r="I69" s="156">
        <v>268740</v>
      </c>
      <c r="J69" s="156"/>
      <c r="K69" s="156"/>
      <c r="L69" s="156">
        <v>268740</v>
      </c>
      <c r="M69" s="155"/>
      <c r="N69" s="156"/>
      <c r="O69" s="156"/>
      <c r="P69" s="156"/>
      <c r="Q69" s="156"/>
      <c r="R69" s="156"/>
      <c r="S69" s="156"/>
      <c r="T69" s="156"/>
      <c r="U69" s="156"/>
      <c r="V69" s="156"/>
      <c r="W69" s="156"/>
    </row>
    <row r="70" ht="53.25" customHeight="1" outlineLevel="1" spans="1:23">
      <c r="A70" s="155" t="s">
        <v>48</v>
      </c>
      <c r="B70" s="155" t="s">
        <v>409</v>
      </c>
      <c r="C70" s="155" t="s">
        <v>410</v>
      </c>
      <c r="D70" s="155" t="s">
        <v>107</v>
      </c>
      <c r="E70" s="155" t="s">
        <v>108</v>
      </c>
      <c r="F70" s="155" t="s">
        <v>411</v>
      </c>
      <c r="G70" s="155" t="s">
        <v>412</v>
      </c>
      <c r="H70" s="156">
        <v>70486</v>
      </c>
      <c r="I70" s="156">
        <v>70486</v>
      </c>
      <c r="J70" s="156"/>
      <c r="K70" s="156"/>
      <c r="L70" s="156">
        <v>70486</v>
      </c>
      <c r="M70" s="155"/>
      <c r="N70" s="156"/>
      <c r="O70" s="156"/>
      <c r="P70" s="156"/>
      <c r="Q70" s="156"/>
      <c r="R70" s="156"/>
      <c r="S70" s="156"/>
      <c r="T70" s="156"/>
      <c r="U70" s="156"/>
      <c r="V70" s="156"/>
      <c r="W70" s="156"/>
    </row>
    <row r="71" ht="53.25" customHeight="1" outlineLevel="1" spans="1:23">
      <c r="A71" s="155" t="s">
        <v>48</v>
      </c>
      <c r="B71" s="155" t="s">
        <v>409</v>
      </c>
      <c r="C71" s="155" t="s">
        <v>410</v>
      </c>
      <c r="D71" s="155" t="s">
        <v>107</v>
      </c>
      <c r="E71" s="155" t="s">
        <v>108</v>
      </c>
      <c r="F71" s="155" t="s">
        <v>411</v>
      </c>
      <c r="G71" s="155" t="s">
        <v>412</v>
      </c>
      <c r="H71" s="156">
        <v>276000</v>
      </c>
      <c r="I71" s="156">
        <v>276000</v>
      </c>
      <c r="J71" s="156"/>
      <c r="K71" s="156"/>
      <c r="L71" s="156">
        <v>276000</v>
      </c>
      <c r="M71" s="155"/>
      <c r="N71" s="156"/>
      <c r="O71" s="156"/>
      <c r="P71" s="156"/>
      <c r="Q71" s="156"/>
      <c r="R71" s="156"/>
      <c r="S71" s="156"/>
      <c r="T71" s="156"/>
      <c r="U71" s="156"/>
      <c r="V71" s="156"/>
      <c r="W71" s="156"/>
    </row>
    <row r="72" ht="53.25" customHeight="1" outlineLevel="1" spans="1:23">
      <c r="A72" s="155" t="s">
        <v>48</v>
      </c>
      <c r="B72" s="155" t="s">
        <v>409</v>
      </c>
      <c r="C72" s="155" t="s">
        <v>410</v>
      </c>
      <c r="D72" s="155" t="s">
        <v>107</v>
      </c>
      <c r="E72" s="155" t="s">
        <v>108</v>
      </c>
      <c r="F72" s="155" t="s">
        <v>411</v>
      </c>
      <c r="G72" s="155" t="s">
        <v>412</v>
      </c>
      <c r="H72" s="156">
        <v>298008</v>
      </c>
      <c r="I72" s="156">
        <v>298008</v>
      </c>
      <c r="J72" s="156"/>
      <c r="K72" s="156"/>
      <c r="L72" s="156">
        <v>298008</v>
      </c>
      <c r="M72" s="155"/>
      <c r="N72" s="156"/>
      <c r="O72" s="156"/>
      <c r="P72" s="156"/>
      <c r="Q72" s="156"/>
      <c r="R72" s="156"/>
      <c r="S72" s="156"/>
      <c r="T72" s="156"/>
      <c r="U72" s="156"/>
      <c r="V72" s="156"/>
      <c r="W72" s="156"/>
    </row>
    <row r="73" ht="53.25" customHeight="1" outlineLevel="1" spans="1:23">
      <c r="A73" s="155" t="s">
        <v>48</v>
      </c>
      <c r="B73" s="155" t="s">
        <v>413</v>
      </c>
      <c r="C73" s="155" t="s">
        <v>414</v>
      </c>
      <c r="D73" s="155" t="s">
        <v>107</v>
      </c>
      <c r="E73" s="155" t="s">
        <v>108</v>
      </c>
      <c r="F73" s="155" t="s">
        <v>411</v>
      </c>
      <c r="G73" s="155" t="s">
        <v>412</v>
      </c>
      <c r="H73" s="156">
        <v>456000</v>
      </c>
      <c r="I73" s="156">
        <v>456000</v>
      </c>
      <c r="J73" s="156"/>
      <c r="K73" s="156"/>
      <c r="L73" s="156">
        <v>456000</v>
      </c>
      <c r="M73" s="155"/>
      <c r="N73" s="156"/>
      <c r="O73" s="156"/>
      <c r="P73" s="156"/>
      <c r="Q73" s="156"/>
      <c r="R73" s="156"/>
      <c r="S73" s="156"/>
      <c r="T73" s="156"/>
      <c r="U73" s="156"/>
      <c r="V73" s="156"/>
      <c r="W73" s="156"/>
    </row>
    <row r="74" ht="53.25" customHeight="1" outlineLevel="1" spans="1:23">
      <c r="A74" s="155" t="s">
        <v>48</v>
      </c>
      <c r="B74" s="155" t="s">
        <v>409</v>
      </c>
      <c r="C74" s="155" t="s">
        <v>410</v>
      </c>
      <c r="D74" s="155" t="s">
        <v>107</v>
      </c>
      <c r="E74" s="155" t="s">
        <v>108</v>
      </c>
      <c r="F74" s="155" t="s">
        <v>411</v>
      </c>
      <c r="G74" s="155" t="s">
        <v>412</v>
      </c>
      <c r="H74" s="156">
        <v>215160</v>
      </c>
      <c r="I74" s="156">
        <v>215160</v>
      </c>
      <c r="J74" s="156"/>
      <c r="K74" s="156"/>
      <c r="L74" s="156">
        <v>215160</v>
      </c>
      <c r="M74" s="155"/>
      <c r="N74" s="156"/>
      <c r="O74" s="156"/>
      <c r="P74" s="156"/>
      <c r="Q74" s="156"/>
      <c r="R74" s="156"/>
      <c r="S74" s="156"/>
      <c r="T74" s="156"/>
      <c r="U74" s="156"/>
      <c r="V74" s="156"/>
      <c r="W74" s="156"/>
    </row>
    <row r="75" ht="53.25" customHeight="1" outlineLevel="1" spans="1:23">
      <c r="A75" s="155" t="s">
        <v>48</v>
      </c>
      <c r="B75" s="155" t="s">
        <v>415</v>
      </c>
      <c r="C75" s="155" t="s">
        <v>313</v>
      </c>
      <c r="D75" s="155" t="s">
        <v>148</v>
      </c>
      <c r="E75" s="155" t="s">
        <v>149</v>
      </c>
      <c r="F75" s="155" t="s">
        <v>314</v>
      </c>
      <c r="G75" s="155" t="s">
        <v>313</v>
      </c>
      <c r="H75" s="156">
        <v>357398.4</v>
      </c>
      <c r="I75" s="156">
        <v>357398.4</v>
      </c>
      <c r="J75" s="156"/>
      <c r="K75" s="156"/>
      <c r="L75" s="156">
        <v>357398.4</v>
      </c>
      <c r="M75" s="155"/>
      <c r="N75" s="156"/>
      <c r="O75" s="156"/>
      <c r="P75" s="156"/>
      <c r="Q75" s="156"/>
      <c r="R75" s="156"/>
      <c r="S75" s="156"/>
      <c r="T75" s="156"/>
      <c r="U75" s="156"/>
      <c r="V75" s="156"/>
      <c r="W75" s="156"/>
    </row>
    <row r="76" ht="53.25" customHeight="1" outlineLevel="1" spans="1:23">
      <c r="A76" s="155" t="s">
        <v>48</v>
      </c>
      <c r="B76" s="155" t="s">
        <v>416</v>
      </c>
      <c r="C76" s="155" t="s">
        <v>316</v>
      </c>
      <c r="D76" s="155" t="s">
        <v>179</v>
      </c>
      <c r="E76" s="155" t="s">
        <v>180</v>
      </c>
      <c r="F76" s="155" t="s">
        <v>317</v>
      </c>
      <c r="G76" s="155" t="s">
        <v>316</v>
      </c>
      <c r="H76" s="156"/>
      <c r="I76" s="156"/>
      <c r="J76" s="156"/>
      <c r="K76" s="156"/>
      <c r="L76" s="156"/>
      <c r="M76" s="155"/>
      <c r="N76" s="156"/>
      <c r="O76" s="156"/>
      <c r="P76" s="156"/>
      <c r="Q76" s="156"/>
      <c r="R76" s="156"/>
      <c r="S76" s="156"/>
      <c r="T76" s="156"/>
      <c r="U76" s="156"/>
      <c r="V76" s="156"/>
      <c r="W76" s="156"/>
    </row>
    <row r="77" ht="53.25" customHeight="1" outlineLevel="1" spans="1:23">
      <c r="A77" s="155" t="s">
        <v>48</v>
      </c>
      <c r="B77" s="155" t="s">
        <v>416</v>
      </c>
      <c r="C77" s="155" t="s">
        <v>316</v>
      </c>
      <c r="D77" s="155" t="s">
        <v>181</v>
      </c>
      <c r="E77" s="155" t="s">
        <v>182</v>
      </c>
      <c r="F77" s="155" t="s">
        <v>317</v>
      </c>
      <c r="G77" s="155" t="s">
        <v>316</v>
      </c>
      <c r="H77" s="156">
        <v>167530.5</v>
      </c>
      <c r="I77" s="156">
        <v>167530.5</v>
      </c>
      <c r="J77" s="156"/>
      <c r="K77" s="156"/>
      <c r="L77" s="156">
        <v>167530.5</v>
      </c>
      <c r="M77" s="155"/>
      <c r="N77" s="156"/>
      <c r="O77" s="156"/>
      <c r="P77" s="156"/>
      <c r="Q77" s="156"/>
      <c r="R77" s="156"/>
      <c r="S77" s="156"/>
      <c r="T77" s="156"/>
      <c r="U77" s="156"/>
      <c r="V77" s="156"/>
      <c r="W77" s="156"/>
    </row>
    <row r="78" ht="53.25" customHeight="1" outlineLevel="1" spans="1:23">
      <c r="A78" s="155" t="s">
        <v>48</v>
      </c>
      <c r="B78" s="155" t="s">
        <v>417</v>
      </c>
      <c r="C78" s="155" t="s">
        <v>319</v>
      </c>
      <c r="D78" s="155" t="s">
        <v>183</v>
      </c>
      <c r="E78" s="155" t="s">
        <v>184</v>
      </c>
      <c r="F78" s="155" t="s">
        <v>320</v>
      </c>
      <c r="G78" s="155" t="s">
        <v>321</v>
      </c>
      <c r="H78" s="156">
        <v>7000</v>
      </c>
      <c r="I78" s="156">
        <v>7000</v>
      </c>
      <c r="J78" s="156"/>
      <c r="K78" s="156"/>
      <c r="L78" s="156">
        <v>7000</v>
      </c>
      <c r="M78" s="155"/>
      <c r="N78" s="156"/>
      <c r="O78" s="156"/>
      <c r="P78" s="156"/>
      <c r="Q78" s="156"/>
      <c r="R78" s="156"/>
      <c r="S78" s="156"/>
      <c r="T78" s="156"/>
      <c r="U78" s="156"/>
      <c r="V78" s="156"/>
      <c r="W78" s="156"/>
    </row>
    <row r="79" ht="53.25" customHeight="1" outlineLevel="1" spans="1:23">
      <c r="A79" s="155" t="s">
        <v>48</v>
      </c>
      <c r="B79" s="155" t="s">
        <v>418</v>
      </c>
      <c r="C79" s="155" t="s">
        <v>323</v>
      </c>
      <c r="D79" s="155" t="s">
        <v>183</v>
      </c>
      <c r="E79" s="155" t="s">
        <v>184</v>
      </c>
      <c r="F79" s="155" t="s">
        <v>320</v>
      </c>
      <c r="G79" s="155" t="s">
        <v>321</v>
      </c>
      <c r="H79" s="156">
        <v>4467.48</v>
      </c>
      <c r="I79" s="156">
        <v>4467.48</v>
      </c>
      <c r="J79" s="156"/>
      <c r="K79" s="156"/>
      <c r="L79" s="156">
        <v>4467.48</v>
      </c>
      <c r="M79" s="155"/>
      <c r="N79" s="156"/>
      <c r="O79" s="156"/>
      <c r="P79" s="156"/>
      <c r="Q79" s="156"/>
      <c r="R79" s="156"/>
      <c r="S79" s="156"/>
      <c r="T79" s="156"/>
      <c r="U79" s="156"/>
      <c r="V79" s="156"/>
      <c r="W79" s="156"/>
    </row>
    <row r="80" ht="53.25" customHeight="1" outlineLevel="1" spans="1:23">
      <c r="A80" s="155" t="s">
        <v>48</v>
      </c>
      <c r="B80" s="155" t="s">
        <v>419</v>
      </c>
      <c r="C80" s="155" t="s">
        <v>325</v>
      </c>
      <c r="D80" s="155" t="s">
        <v>183</v>
      </c>
      <c r="E80" s="155" t="s">
        <v>184</v>
      </c>
      <c r="F80" s="155" t="s">
        <v>320</v>
      </c>
      <c r="G80" s="155" t="s">
        <v>321</v>
      </c>
      <c r="H80" s="156">
        <v>8934.96</v>
      </c>
      <c r="I80" s="156">
        <v>8934.96</v>
      </c>
      <c r="J80" s="156"/>
      <c r="K80" s="156"/>
      <c r="L80" s="156">
        <v>8934.96</v>
      </c>
      <c r="M80" s="155"/>
      <c r="N80" s="156"/>
      <c r="O80" s="156"/>
      <c r="P80" s="156"/>
      <c r="Q80" s="156"/>
      <c r="R80" s="156"/>
      <c r="S80" s="156"/>
      <c r="T80" s="156"/>
      <c r="U80" s="156"/>
      <c r="V80" s="156"/>
      <c r="W80" s="156"/>
    </row>
    <row r="81" ht="53.25" customHeight="1" outlineLevel="1" spans="1:23">
      <c r="A81" s="155" t="s">
        <v>48</v>
      </c>
      <c r="B81" s="155" t="s">
        <v>420</v>
      </c>
      <c r="C81" s="155" t="s">
        <v>226</v>
      </c>
      <c r="D81" s="155" t="s">
        <v>225</v>
      </c>
      <c r="E81" s="155" t="s">
        <v>226</v>
      </c>
      <c r="F81" s="155" t="s">
        <v>329</v>
      </c>
      <c r="G81" s="155" t="s">
        <v>226</v>
      </c>
      <c r="H81" s="156">
        <v>268048.8</v>
      </c>
      <c r="I81" s="156">
        <v>268048.8</v>
      </c>
      <c r="J81" s="156"/>
      <c r="K81" s="156"/>
      <c r="L81" s="156">
        <v>268048.8</v>
      </c>
      <c r="M81" s="155"/>
      <c r="N81" s="156"/>
      <c r="O81" s="156"/>
      <c r="P81" s="156"/>
      <c r="Q81" s="156"/>
      <c r="R81" s="156"/>
      <c r="S81" s="156"/>
      <c r="T81" s="156"/>
      <c r="U81" s="156"/>
      <c r="V81" s="156"/>
      <c r="W81" s="156"/>
    </row>
    <row r="82" ht="53.25" customHeight="1" outlineLevel="1" spans="1:23">
      <c r="A82" s="155" t="s">
        <v>48</v>
      </c>
      <c r="B82" s="155" t="s">
        <v>421</v>
      </c>
      <c r="C82" s="155" t="s">
        <v>347</v>
      </c>
      <c r="D82" s="155" t="s">
        <v>107</v>
      </c>
      <c r="E82" s="155" t="s">
        <v>108</v>
      </c>
      <c r="F82" s="155" t="s">
        <v>332</v>
      </c>
      <c r="G82" s="155" t="s">
        <v>333</v>
      </c>
      <c r="H82" s="156">
        <v>15000</v>
      </c>
      <c r="I82" s="156">
        <v>15000</v>
      </c>
      <c r="J82" s="156"/>
      <c r="K82" s="156"/>
      <c r="L82" s="156">
        <v>15000</v>
      </c>
      <c r="M82" s="155"/>
      <c r="N82" s="156"/>
      <c r="O82" s="156"/>
      <c r="P82" s="156"/>
      <c r="Q82" s="156"/>
      <c r="R82" s="156"/>
      <c r="S82" s="156"/>
      <c r="T82" s="156"/>
      <c r="U82" s="156"/>
      <c r="V82" s="156"/>
      <c r="W82" s="156"/>
    </row>
    <row r="83" ht="53.25" customHeight="1" outlineLevel="1" spans="1:23">
      <c r="A83" s="155" t="s">
        <v>48</v>
      </c>
      <c r="B83" s="155" t="s">
        <v>421</v>
      </c>
      <c r="C83" s="155" t="s">
        <v>347</v>
      </c>
      <c r="D83" s="155" t="s">
        <v>107</v>
      </c>
      <c r="E83" s="155" t="s">
        <v>108</v>
      </c>
      <c r="F83" s="155" t="s">
        <v>352</v>
      </c>
      <c r="G83" s="155" t="s">
        <v>353</v>
      </c>
      <c r="H83" s="156">
        <v>15000</v>
      </c>
      <c r="I83" s="156">
        <v>15000</v>
      </c>
      <c r="J83" s="156"/>
      <c r="K83" s="156"/>
      <c r="L83" s="156">
        <v>15000</v>
      </c>
      <c r="M83" s="155"/>
      <c r="N83" s="156"/>
      <c r="O83" s="156"/>
      <c r="P83" s="156"/>
      <c r="Q83" s="156"/>
      <c r="R83" s="156"/>
      <c r="S83" s="156"/>
      <c r="T83" s="156"/>
      <c r="U83" s="156"/>
      <c r="V83" s="156"/>
      <c r="W83" s="156"/>
    </row>
    <row r="84" ht="53.25" customHeight="1" outlineLevel="1" spans="1:23">
      <c r="A84" s="155" t="s">
        <v>48</v>
      </c>
      <c r="B84" s="155" t="s">
        <v>421</v>
      </c>
      <c r="C84" s="155" t="s">
        <v>347</v>
      </c>
      <c r="D84" s="155" t="s">
        <v>107</v>
      </c>
      <c r="E84" s="155" t="s">
        <v>108</v>
      </c>
      <c r="F84" s="155" t="s">
        <v>336</v>
      </c>
      <c r="G84" s="155" t="s">
        <v>337</v>
      </c>
      <c r="H84" s="156">
        <v>4450</v>
      </c>
      <c r="I84" s="156">
        <v>4450</v>
      </c>
      <c r="J84" s="156"/>
      <c r="K84" s="156"/>
      <c r="L84" s="156">
        <v>4450</v>
      </c>
      <c r="M84" s="155"/>
      <c r="N84" s="156"/>
      <c r="O84" s="156"/>
      <c r="P84" s="156"/>
      <c r="Q84" s="156"/>
      <c r="R84" s="156"/>
      <c r="S84" s="156"/>
      <c r="T84" s="156"/>
      <c r="U84" s="156"/>
      <c r="V84" s="156"/>
      <c r="W84" s="156"/>
    </row>
    <row r="85" ht="53.25" customHeight="1" outlineLevel="1" spans="1:23">
      <c r="A85" s="155" t="s">
        <v>48</v>
      </c>
      <c r="B85" s="155" t="s">
        <v>421</v>
      </c>
      <c r="C85" s="155" t="s">
        <v>347</v>
      </c>
      <c r="D85" s="155" t="s">
        <v>107</v>
      </c>
      <c r="E85" s="155" t="s">
        <v>108</v>
      </c>
      <c r="F85" s="155" t="s">
        <v>350</v>
      </c>
      <c r="G85" s="155" t="s">
        <v>351</v>
      </c>
      <c r="H85" s="156">
        <v>4000</v>
      </c>
      <c r="I85" s="156">
        <v>4000</v>
      </c>
      <c r="J85" s="156"/>
      <c r="K85" s="156"/>
      <c r="L85" s="156">
        <v>4000</v>
      </c>
      <c r="M85" s="155"/>
      <c r="N85" s="156"/>
      <c r="O85" s="156"/>
      <c r="P85" s="156"/>
      <c r="Q85" s="156"/>
      <c r="R85" s="156"/>
      <c r="S85" s="156"/>
      <c r="T85" s="156"/>
      <c r="U85" s="156"/>
      <c r="V85" s="156"/>
      <c r="W85" s="156"/>
    </row>
    <row r="86" ht="53.25" customHeight="1" outlineLevel="1" spans="1:23">
      <c r="A86" s="155" t="s">
        <v>48</v>
      </c>
      <c r="B86" s="155" t="s">
        <v>421</v>
      </c>
      <c r="C86" s="155" t="s">
        <v>347</v>
      </c>
      <c r="D86" s="155" t="s">
        <v>107</v>
      </c>
      <c r="E86" s="155" t="s">
        <v>108</v>
      </c>
      <c r="F86" s="155" t="s">
        <v>422</v>
      </c>
      <c r="G86" s="155" t="s">
        <v>423</v>
      </c>
      <c r="H86" s="156">
        <v>7000</v>
      </c>
      <c r="I86" s="156">
        <v>7000</v>
      </c>
      <c r="J86" s="156"/>
      <c r="K86" s="156"/>
      <c r="L86" s="156">
        <v>7000</v>
      </c>
      <c r="M86" s="155"/>
      <c r="N86" s="156"/>
      <c r="O86" s="156"/>
      <c r="P86" s="156"/>
      <c r="Q86" s="156"/>
      <c r="R86" s="156"/>
      <c r="S86" s="156"/>
      <c r="T86" s="156"/>
      <c r="U86" s="156"/>
      <c r="V86" s="156"/>
      <c r="W86" s="156"/>
    </row>
    <row r="87" ht="53.25" customHeight="1" outlineLevel="1" spans="1:23">
      <c r="A87" s="155" t="s">
        <v>48</v>
      </c>
      <c r="B87" s="155" t="s">
        <v>421</v>
      </c>
      <c r="C87" s="155" t="s">
        <v>347</v>
      </c>
      <c r="D87" s="155" t="s">
        <v>107</v>
      </c>
      <c r="E87" s="155" t="s">
        <v>108</v>
      </c>
      <c r="F87" s="155" t="s">
        <v>340</v>
      </c>
      <c r="G87" s="155" t="s">
        <v>341</v>
      </c>
      <c r="H87" s="156">
        <v>6400</v>
      </c>
      <c r="I87" s="156">
        <v>6400</v>
      </c>
      <c r="J87" s="156"/>
      <c r="K87" s="156"/>
      <c r="L87" s="156">
        <v>6400</v>
      </c>
      <c r="M87" s="155"/>
      <c r="N87" s="156"/>
      <c r="O87" s="156"/>
      <c r="P87" s="156"/>
      <c r="Q87" s="156"/>
      <c r="R87" s="156"/>
      <c r="S87" s="156"/>
      <c r="T87" s="156"/>
      <c r="U87" s="156"/>
      <c r="V87" s="156"/>
      <c r="W87" s="156"/>
    </row>
    <row r="88" ht="53.25" customHeight="1" outlineLevel="1" spans="1:23">
      <c r="A88" s="155" t="s">
        <v>48</v>
      </c>
      <c r="B88" s="155" t="s">
        <v>421</v>
      </c>
      <c r="C88" s="155" t="s">
        <v>347</v>
      </c>
      <c r="D88" s="155" t="s">
        <v>107</v>
      </c>
      <c r="E88" s="155" t="s">
        <v>108</v>
      </c>
      <c r="F88" s="155" t="s">
        <v>344</v>
      </c>
      <c r="G88" s="155" t="s">
        <v>345</v>
      </c>
      <c r="H88" s="156">
        <v>6000</v>
      </c>
      <c r="I88" s="156">
        <v>6000</v>
      </c>
      <c r="J88" s="156"/>
      <c r="K88" s="156"/>
      <c r="L88" s="156">
        <v>6000</v>
      </c>
      <c r="M88" s="155"/>
      <c r="N88" s="156"/>
      <c r="O88" s="156"/>
      <c r="P88" s="156"/>
      <c r="Q88" s="156"/>
      <c r="R88" s="156"/>
      <c r="S88" s="156"/>
      <c r="T88" s="156"/>
      <c r="U88" s="156"/>
      <c r="V88" s="156"/>
      <c r="W88" s="156"/>
    </row>
    <row r="89" ht="53.25" customHeight="1" outlineLevel="1" spans="1:23">
      <c r="A89" s="155" t="s">
        <v>48</v>
      </c>
      <c r="B89" s="155" t="s">
        <v>421</v>
      </c>
      <c r="C89" s="155" t="s">
        <v>347</v>
      </c>
      <c r="D89" s="155" t="s">
        <v>107</v>
      </c>
      <c r="E89" s="155" t="s">
        <v>108</v>
      </c>
      <c r="F89" s="155" t="s">
        <v>375</v>
      </c>
      <c r="G89" s="155" t="s">
        <v>376</v>
      </c>
      <c r="H89" s="156">
        <v>2000</v>
      </c>
      <c r="I89" s="156">
        <v>2000</v>
      </c>
      <c r="J89" s="156"/>
      <c r="K89" s="156"/>
      <c r="L89" s="156">
        <v>2000</v>
      </c>
      <c r="M89" s="155"/>
      <c r="N89" s="156"/>
      <c r="O89" s="156"/>
      <c r="P89" s="156"/>
      <c r="Q89" s="156"/>
      <c r="R89" s="156"/>
      <c r="S89" s="156"/>
      <c r="T89" s="156"/>
      <c r="U89" s="156"/>
      <c r="V89" s="156"/>
      <c r="W89" s="156"/>
    </row>
    <row r="90" ht="53.25" customHeight="1" outlineLevel="1" spans="1:23">
      <c r="A90" s="155" t="s">
        <v>48</v>
      </c>
      <c r="B90" s="155" t="s">
        <v>424</v>
      </c>
      <c r="C90" s="155" t="s">
        <v>355</v>
      </c>
      <c r="D90" s="155" t="s">
        <v>146</v>
      </c>
      <c r="E90" s="155" t="s">
        <v>147</v>
      </c>
      <c r="F90" s="155" t="s">
        <v>332</v>
      </c>
      <c r="G90" s="155" t="s">
        <v>333</v>
      </c>
      <c r="H90" s="156">
        <v>4200</v>
      </c>
      <c r="I90" s="156">
        <v>4200</v>
      </c>
      <c r="J90" s="156"/>
      <c r="K90" s="156"/>
      <c r="L90" s="156">
        <v>4200</v>
      </c>
      <c r="M90" s="155"/>
      <c r="N90" s="156"/>
      <c r="O90" s="156"/>
      <c r="P90" s="156"/>
      <c r="Q90" s="156"/>
      <c r="R90" s="156"/>
      <c r="S90" s="156"/>
      <c r="T90" s="156"/>
      <c r="U90" s="156"/>
      <c r="V90" s="156"/>
      <c r="W90" s="156"/>
    </row>
    <row r="91" ht="53.25" customHeight="1" outlineLevel="1" spans="1:23">
      <c r="A91" s="155" t="s">
        <v>48</v>
      </c>
      <c r="B91" s="155" t="s">
        <v>425</v>
      </c>
      <c r="C91" s="155" t="s">
        <v>357</v>
      </c>
      <c r="D91" s="155" t="s">
        <v>107</v>
      </c>
      <c r="E91" s="155" t="s">
        <v>108</v>
      </c>
      <c r="F91" s="155" t="s">
        <v>358</v>
      </c>
      <c r="G91" s="155" t="s">
        <v>357</v>
      </c>
      <c r="H91" s="156">
        <v>35554.8</v>
      </c>
      <c r="I91" s="156">
        <v>35554.8</v>
      </c>
      <c r="J91" s="156"/>
      <c r="K91" s="156"/>
      <c r="L91" s="156">
        <v>35554.8</v>
      </c>
      <c r="M91" s="155"/>
      <c r="N91" s="156"/>
      <c r="O91" s="156"/>
      <c r="P91" s="156"/>
      <c r="Q91" s="156"/>
      <c r="R91" s="156"/>
      <c r="S91" s="156"/>
      <c r="T91" s="156"/>
      <c r="U91" s="156"/>
      <c r="V91" s="156"/>
      <c r="W91" s="156"/>
    </row>
    <row r="92" ht="53.25" customHeight="1" spans="1:23">
      <c r="A92" s="155" t="s">
        <v>50</v>
      </c>
      <c r="B92" s="155"/>
      <c r="C92" s="155"/>
      <c r="D92" s="155"/>
      <c r="E92" s="155"/>
      <c r="F92" s="155"/>
      <c r="G92" s="155"/>
      <c r="H92" s="156">
        <v>336825.25</v>
      </c>
      <c r="I92" s="156">
        <v>336825.25</v>
      </c>
      <c r="J92" s="156"/>
      <c r="K92" s="156"/>
      <c r="L92" s="156">
        <v>336825.25</v>
      </c>
      <c r="M92" s="155"/>
      <c r="N92" s="156"/>
      <c r="O92" s="156"/>
      <c r="P92" s="156"/>
      <c r="Q92" s="156"/>
      <c r="R92" s="156"/>
      <c r="S92" s="156"/>
      <c r="T92" s="156"/>
      <c r="U92" s="156"/>
      <c r="V92" s="156"/>
      <c r="W92" s="156"/>
    </row>
    <row r="93" ht="53.25" customHeight="1" outlineLevel="1" spans="1:23">
      <c r="A93" s="155" t="s">
        <v>50</v>
      </c>
      <c r="B93" s="155" t="s">
        <v>426</v>
      </c>
      <c r="C93" s="155" t="s">
        <v>303</v>
      </c>
      <c r="D93" s="155" t="s">
        <v>104</v>
      </c>
      <c r="E93" s="155" t="s">
        <v>93</v>
      </c>
      <c r="F93" s="155" t="s">
        <v>304</v>
      </c>
      <c r="G93" s="155" t="s">
        <v>305</v>
      </c>
      <c r="H93" s="156">
        <v>80760</v>
      </c>
      <c r="I93" s="156">
        <v>80760</v>
      </c>
      <c r="J93" s="156"/>
      <c r="K93" s="156"/>
      <c r="L93" s="156">
        <v>80760</v>
      </c>
      <c r="M93" s="155"/>
      <c r="N93" s="156"/>
      <c r="O93" s="156"/>
      <c r="P93" s="156"/>
      <c r="Q93" s="156"/>
      <c r="R93" s="156"/>
      <c r="S93" s="156"/>
      <c r="T93" s="156"/>
      <c r="U93" s="156"/>
      <c r="V93" s="156"/>
      <c r="W93" s="156"/>
    </row>
    <row r="94" ht="53.25" customHeight="1" outlineLevel="1" spans="1:23">
      <c r="A94" s="155" t="s">
        <v>50</v>
      </c>
      <c r="B94" s="155" t="s">
        <v>426</v>
      </c>
      <c r="C94" s="155" t="s">
        <v>303</v>
      </c>
      <c r="D94" s="155" t="s">
        <v>104</v>
      </c>
      <c r="E94" s="155" t="s">
        <v>93</v>
      </c>
      <c r="F94" s="155" t="s">
        <v>306</v>
      </c>
      <c r="G94" s="155" t="s">
        <v>307</v>
      </c>
      <c r="H94" s="156">
        <v>115752</v>
      </c>
      <c r="I94" s="156">
        <v>115752</v>
      </c>
      <c r="J94" s="156"/>
      <c r="K94" s="156"/>
      <c r="L94" s="156">
        <v>115752</v>
      </c>
      <c r="M94" s="155"/>
      <c r="N94" s="156"/>
      <c r="O94" s="156"/>
      <c r="P94" s="156"/>
      <c r="Q94" s="156"/>
      <c r="R94" s="156"/>
      <c r="S94" s="156"/>
      <c r="T94" s="156"/>
      <c r="U94" s="156"/>
      <c r="V94" s="156"/>
      <c r="W94" s="156"/>
    </row>
    <row r="95" ht="53.25" customHeight="1" outlineLevel="1" spans="1:23">
      <c r="A95" s="155" t="s">
        <v>50</v>
      </c>
      <c r="B95" s="155" t="s">
        <v>426</v>
      </c>
      <c r="C95" s="155" t="s">
        <v>303</v>
      </c>
      <c r="D95" s="155" t="s">
        <v>104</v>
      </c>
      <c r="E95" s="155" t="s">
        <v>93</v>
      </c>
      <c r="F95" s="155" t="s">
        <v>308</v>
      </c>
      <c r="G95" s="155" t="s">
        <v>309</v>
      </c>
      <c r="H95" s="156">
        <v>6730</v>
      </c>
      <c r="I95" s="156">
        <v>6730</v>
      </c>
      <c r="J95" s="156"/>
      <c r="K95" s="156"/>
      <c r="L95" s="156">
        <v>6730</v>
      </c>
      <c r="M95" s="155"/>
      <c r="N95" s="156"/>
      <c r="O95" s="156"/>
      <c r="P95" s="156"/>
      <c r="Q95" s="156"/>
      <c r="R95" s="156"/>
      <c r="S95" s="156"/>
      <c r="T95" s="156"/>
      <c r="U95" s="156"/>
      <c r="V95" s="156"/>
      <c r="W95" s="156"/>
    </row>
    <row r="96" ht="53.25" customHeight="1" outlineLevel="1" spans="1:23">
      <c r="A96" s="155" t="s">
        <v>50</v>
      </c>
      <c r="B96" s="155" t="s">
        <v>427</v>
      </c>
      <c r="C96" s="155" t="s">
        <v>311</v>
      </c>
      <c r="D96" s="155" t="s">
        <v>104</v>
      </c>
      <c r="E96" s="155" t="s">
        <v>93</v>
      </c>
      <c r="F96" s="155" t="s">
        <v>308</v>
      </c>
      <c r="G96" s="155" t="s">
        <v>309</v>
      </c>
      <c r="H96" s="156">
        <v>34680</v>
      </c>
      <c r="I96" s="156">
        <v>34680</v>
      </c>
      <c r="J96" s="156"/>
      <c r="K96" s="156"/>
      <c r="L96" s="156">
        <v>34680</v>
      </c>
      <c r="M96" s="155"/>
      <c r="N96" s="156"/>
      <c r="O96" s="156"/>
      <c r="P96" s="156"/>
      <c r="Q96" s="156"/>
      <c r="R96" s="156"/>
      <c r="S96" s="156"/>
      <c r="T96" s="156"/>
      <c r="U96" s="156"/>
      <c r="V96" s="156"/>
      <c r="W96" s="156"/>
    </row>
    <row r="97" ht="53.25" customHeight="1" outlineLevel="1" spans="1:23">
      <c r="A97" s="155" t="s">
        <v>50</v>
      </c>
      <c r="B97" s="155" t="s">
        <v>428</v>
      </c>
      <c r="C97" s="155" t="s">
        <v>313</v>
      </c>
      <c r="D97" s="155" t="s">
        <v>148</v>
      </c>
      <c r="E97" s="155" t="s">
        <v>149</v>
      </c>
      <c r="F97" s="155" t="s">
        <v>314</v>
      </c>
      <c r="G97" s="155" t="s">
        <v>313</v>
      </c>
      <c r="H97" s="156">
        <v>31662.72</v>
      </c>
      <c r="I97" s="156">
        <v>31662.72</v>
      </c>
      <c r="J97" s="156"/>
      <c r="K97" s="156"/>
      <c r="L97" s="156">
        <v>31662.72</v>
      </c>
      <c r="M97" s="155"/>
      <c r="N97" s="156"/>
      <c r="O97" s="156"/>
      <c r="P97" s="156"/>
      <c r="Q97" s="156"/>
      <c r="R97" s="156"/>
      <c r="S97" s="156"/>
      <c r="T97" s="156"/>
      <c r="U97" s="156"/>
      <c r="V97" s="156"/>
      <c r="W97" s="156"/>
    </row>
    <row r="98" ht="53.25" customHeight="1" outlineLevel="1" spans="1:23">
      <c r="A98" s="155" t="s">
        <v>50</v>
      </c>
      <c r="B98" s="155" t="s">
        <v>429</v>
      </c>
      <c r="C98" s="155" t="s">
        <v>316</v>
      </c>
      <c r="D98" s="155" t="s">
        <v>179</v>
      </c>
      <c r="E98" s="155" t="s">
        <v>180</v>
      </c>
      <c r="F98" s="155" t="s">
        <v>317</v>
      </c>
      <c r="G98" s="155" t="s">
        <v>316</v>
      </c>
      <c r="H98" s="156">
        <v>14841.9</v>
      </c>
      <c r="I98" s="156">
        <v>14841.9</v>
      </c>
      <c r="J98" s="156"/>
      <c r="K98" s="156"/>
      <c r="L98" s="156">
        <v>14841.9</v>
      </c>
      <c r="M98" s="155"/>
      <c r="N98" s="156"/>
      <c r="O98" s="156"/>
      <c r="P98" s="156"/>
      <c r="Q98" s="156"/>
      <c r="R98" s="156"/>
      <c r="S98" s="156"/>
      <c r="T98" s="156"/>
      <c r="U98" s="156"/>
      <c r="V98" s="156"/>
      <c r="W98" s="156"/>
    </row>
    <row r="99" ht="53.25" customHeight="1" outlineLevel="1" spans="1:23">
      <c r="A99" s="155" t="s">
        <v>50</v>
      </c>
      <c r="B99" s="155" t="s">
        <v>429</v>
      </c>
      <c r="C99" s="155" t="s">
        <v>316</v>
      </c>
      <c r="D99" s="155" t="s">
        <v>181</v>
      </c>
      <c r="E99" s="155" t="s">
        <v>182</v>
      </c>
      <c r="F99" s="155" t="s">
        <v>317</v>
      </c>
      <c r="G99" s="155" t="s">
        <v>316</v>
      </c>
      <c r="H99" s="156"/>
      <c r="I99" s="156"/>
      <c r="J99" s="156"/>
      <c r="K99" s="156"/>
      <c r="L99" s="156"/>
      <c r="M99" s="155"/>
      <c r="N99" s="156"/>
      <c r="O99" s="156"/>
      <c r="P99" s="156"/>
      <c r="Q99" s="156"/>
      <c r="R99" s="156"/>
      <c r="S99" s="156"/>
      <c r="T99" s="156"/>
      <c r="U99" s="156"/>
      <c r="V99" s="156"/>
      <c r="W99" s="156"/>
    </row>
    <row r="100" ht="53.25" customHeight="1" outlineLevel="1" spans="1:23">
      <c r="A100" s="155" t="s">
        <v>50</v>
      </c>
      <c r="B100" s="155" t="s">
        <v>430</v>
      </c>
      <c r="C100" s="155" t="s">
        <v>319</v>
      </c>
      <c r="D100" s="155" t="s">
        <v>183</v>
      </c>
      <c r="E100" s="155" t="s">
        <v>184</v>
      </c>
      <c r="F100" s="155" t="s">
        <v>320</v>
      </c>
      <c r="G100" s="155" t="s">
        <v>321</v>
      </c>
      <c r="H100" s="156">
        <v>500</v>
      </c>
      <c r="I100" s="156">
        <v>500</v>
      </c>
      <c r="J100" s="156"/>
      <c r="K100" s="156"/>
      <c r="L100" s="156">
        <v>500</v>
      </c>
      <c r="M100" s="155"/>
      <c r="N100" s="156"/>
      <c r="O100" s="156"/>
      <c r="P100" s="156"/>
      <c r="Q100" s="156"/>
      <c r="R100" s="156"/>
      <c r="S100" s="156"/>
      <c r="T100" s="156"/>
      <c r="U100" s="156"/>
      <c r="V100" s="156"/>
      <c r="W100" s="156"/>
    </row>
    <row r="101" ht="53.25" customHeight="1" outlineLevel="1" spans="1:23">
      <c r="A101" s="155" t="s">
        <v>50</v>
      </c>
      <c r="B101" s="155" t="s">
        <v>431</v>
      </c>
      <c r="C101" s="155" t="s">
        <v>323</v>
      </c>
      <c r="D101" s="155" t="s">
        <v>183</v>
      </c>
      <c r="E101" s="155" t="s">
        <v>184</v>
      </c>
      <c r="F101" s="155" t="s">
        <v>320</v>
      </c>
      <c r="G101" s="155" t="s">
        <v>321</v>
      </c>
      <c r="H101" s="156">
        <v>395.78</v>
      </c>
      <c r="I101" s="156">
        <v>395.78</v>
      </c>
      <c r="J101" s="156"/>
      <c r="K101" s="156"/>
      <c r="L101" s="156">
        <v>395.78</v>
      </c>
      <c r="M101" s="155"/>
      <c r="N101" s="156"/>
      <c r="O101" s="156"/>
      <c r="P101" s="156"/>
      <c r="Q101" s="156"/>
      <c r="R101" s="156"/>
      <c r="S101" s="156"/>
      <c r="T101" s="156"/>
      <c r="U101" s="156"/>
      <c r="V101" s="156"/>
      <c r="W101" s="156"/>
    </row>
    <row r="102" ht="53.25" customHeight="1" outlineLevel="1" spans="1:23">
      <c r="A102" s="155" t="s">
        <v>50</v>
      </c>
      <c r="B102" s="155" t="s">
        <v>432</v>
      </c>
      <c r="C102" s="155" t="s">
        <v>325</v>
      </c>
      <c r="D102" s="155" t="s">
        <v>183</v>
      </c>
      <c r="E102" s="155" t="s">
        <v>184</v>
      </c>
      <c r="F102" s="155" t="s">
        <v>320</v>
      </c>
      <c r="G102" s="155" t="s">
        <v>321</v>
      </c>
      <c r="H102" s="156">
        <v>791.57</v>
      </c>
      <c r="I102" s="156">
        <v>791.57</v>
      </c>
      <c r="J102" s="156"/>
      <c r="K102" s="156"/>
      <c r="L102" s="156">
        <v>791.57</v>
      </c>
      <c r="M102" s="155"/>
      <c r="N102" s="156"/>
      <c r="O102" s="156"/>
      <c r="P102" s="156"/>
      <c r="Q102" s="156"/>
      <c r="R102" s="156"/>
      <c r="S102" s="156"/>
      <c r="T102" s="156"/>
      <c r="U102" s="156"/>
      <c r="V102" s="156"/>
      <c r="W102" s="156"/>
    </row>
    <row r="103" ht="53.25" customHeight="1" outlineLevel="1" spans="1:23">
      <c r="A103" s="155" t="s">
        <v>50</v>
      </c>
      <c r="B103" s="155" t="s">
        <v>433</v>
      </c>
      <c r="C103" s="155" t="s">
        <v>226</v>
      </c>
      <c r="D103" s="155" t="s">
        <v>225</v>
      </c>
      <c r="E103" s="155" t="s">
        <v>226</v>
      </c>
      <c r="F103" s="155" t="s">
        <v>329</v>
      </c>
      <c r="G103" s="155" t="s">
        <v>226</v>
      </c>
      <c r="H103" s="156">
        <v>23747.04</v>
      </c>
      <c r="I103" s="156">
        <v>23747.04</v>
      </c>
      <c r="J103" s="156"/>
      <c r="K103" s="156"/>
      <c r="L103" s="156">
        <v>23747.04</v>
      </c>
      <c r="M103" s="155"/>
      <c r="N103" s="156"/>
      <c r="O103" s="156"/>
      <c r="P103" s="156"/>
      <c r="Q103" s="156"/>
      <c r="R103" s="156"/>
      <c r="S103" s="156"/>
      <c r="T103" s="156"/>
      <c r="U103" s="156"/>
      <c r="V103" s="156"/>
      <c r="W103" s="156"/>
    </row>
    <row r="104" ht="53.25" customHeight="1" outlineLevel="1" spans="1:23">
      <c r="A104" s="155" t="s">
        <v>50</v>
      </c>
      <c r="B104" s="155" t="s">
        <v>434</v>
      </c>
      <c r="C104" s="155" t="s">
        <v>347</v>
      </c>
      <c r="D104" s="155" t="s">
        <v>104</v>
      </c>
      <c r="E104" s="155" t="s">
        <v>93</v>
      </c>
      <c r="F104" s="155" t="s">
        <v>422</v>
      </c>
      <c r="G104" s="155" t="s">
        <v>423</v>
      </c>
      <c r="H104" s="156">
        <v>5700</v>
      </c>
      <c r="I104" s="156">
        <v>5700</v>
      </c>
      <c r="J104" s="156"/>
      <c r="K104" s="156"/>
      <c r="L104" s="156">
        <v>5700</v>
      </c>
      <c r="M104" s="155"/>
      <c r="N104" s="156"/>
      <c r="O104" s="156"/>
      <c r="P104" s="156"/>
      <c r="Q104" s="156"/>
      <c r="R104" s="156"/>
      <c r="S104" s="156"/>
      <c r="T104" s="156"/>
      <c r="U104" s="156"/>
      <c r="V104" s="156"/>
      <c r="W104" s="156"/>
    </row>
    <row r="105" ht="53.25" customHeight="1" outlineLevel="1" spans="1:23">
      <c r="A105" s="155" t="s">
        <v>50</v>
      </c>
      <c r="B105" s="155" t="s">
        <v>435</v>
      </c>
      <c r="C105" s="155" t="s">
        <v>357</v>
      </c>
      <c r="D105" s="155" t="s">
        <v>104</v>
      </c>
      <c r="E105" s="155" t="s">
        <v>93</v>
      </c>
      <c r="F105" s="155" t="s">
        <v>358</v>
      </c>
      <c r="G105" s="155" t="s">
        <v>357</v>
      </c>
      <c r="H105" s="156">
        <v>3264.24</v>
      </c>
      <c r="I105" s="156">
        <v>3264.24</v>
      </c>
      <c r="J105" s="156"/>
      <c r="K105" s="156"/>
      <c r="L105" s="156">
        <v>3264.24</v>
      </c>
      <c r="M105" s="155"/>
      <c r="N105" s="156"/>
      <c r="O105" s="156"/>
      <c r="P105" s="156"/>
      <c r="Q105" s="156"/>
      <c r="R105" s="156"/>
      <c r="S105" s="156"/>
      <c r="T105" s="156"/>
      <c r="U105" s="156"/>
      <c r="V105" s="156"/>
      <c r="W105" s="156"/>
    </row>
    <row r="106" ht="53.25" customHeight="1" outlineLevel="1" spans="1:23">
      <c r="A106" s="155" t="s">
        <v>50</v>
      </c>
      <c r="B106" s="155" t="s">
        <v>436</v>
      </c>
      <c r="C106" s="155" t="s">
        <v>360</v>
      </c>
      <c r="D106" s="155" t="s">
        <v>104</v>
      </c>
      <c r="E106" s="155" t="s">
        <v>93</v>
      </c>
      <c r="F106" s="155" t="s">
        <v>348</v>
      </c>
      <c r="G106" s="155" t="s">
        <v>349</v>
      </c>
      <c r="H106" s="156">
        <v>18000</v>
      </c>
      <c r="I106" s="156">
        <v>18000</v>
      </c>
      <c r="J106" s="156"/>
      <c r="K106" s="156"/>
      <c r="L106" s="156">
        <v>18000</v>
      </c>
      <c r="M106" s="155"/>
      <c r="N106" s="156"/>
      <c r="O106" s="156"/>
      <c r="P106" s="156"/>
      <c r="Q106" s="156"/>
      <c r="R106" s="156"/>
      <c r="S106" s="156"/>
      <c r="T106" s="156"/>
      <c r="U106" s="156"/>
      <c r="V106" s="156"/>
      <c r="W106" s="156"/>
    </row>
    <row r="107" ht="53.25" customHeight="1" spans="1:23">
      <c r="A107" s="155" t="s">
        <v>52</v>
      </c>
      <c r="B107" s="155"/>
      <c r="C107" s="155"/>
      <c r="D107" s="155"/>
      <c r="E107" s="155"/>
      <c r="F107" s="155"/>
      <c r="G107" s="155"/>
      <c r="H107" s="156">
        <v>436565.02</v>
      </c>
      <c r="I107" s="156">
        <v>436565.02</v>
      </c>
      <c r="J107" s="156"/>
      <c r="K107" s="156"/>
      <c r="L107" s="156">
        <v>436565.02</v>
      </c>
      <c r="M107" s="155"/>
      <c r="N107" s="156"/>
      <c r="O107" s="156"/>
      <c r="P107" s="156"/>
      <c r="Q107" s="156"/>
      <c r="R107" s="156"/>
      <c r="S107" s="156"/>
      <c r="T107" s="156"/>
      <c r="U107" s="156"/>
      <c r="V107" s="156"/>
      <c r="W107" s="156"/>
    </row>
    <row r="108" ht="53.25" customHeight="1" outlineLevel="1" spans="1:23">
      <c r="A108" s="155" t="s">
        <v>52</v>
      </c>
      <c r="B108" s="155" t="s">
        <v>437</v>
      </c>
      <c r="C108" s="155" t="s">
        <v>303</v>
      </c>
      <c r="D108" s="155" t="s">
        <v>104</v>
      </c>
      <c r="E108" s="155" t="s">
        <v>93</v>
      </c>
      <c r="F108" s="155" t="s">
        <v>304</v>
      </c>
      <c r="G108" s="155" t="s">
        <v>305</v>
      </c>
      <c r="H108" s="156">
        <v>89256</v>
      </c>
      <c r="I108" s="156">
        <v>89256</v>
      </c>
      <c r="J108" s="156"/>
      <c r="K108" s="156"/>
      <c r="L108" s="156">
        <v>89256</v>
      </c>
      <c r="M108" s="155"/>
      <c r="N108" s="156"/>
      <c r="O108" s="156"/>
      <c r="P108" s="156"/>
      <c r="Q108" s="156"/>
      <c r="R108" s="156"/>
      <c r="S108" s="156"/>
      <c r="T108" s="156"/>
      <c r="U108" s="156"/>
      <c r="V108" s="156"/>
      <c r="W108" s="156"/>
    </row>
    <row r="109" ht="53.25" customHeight="1" outlineLevel="1" spans="1:23">
      <c r="A109" s="155" t="s">
        <v>52</v>
      </c>
      <c r="B109" s="155" t="s">
        <v>437</v>
      </c>
      <c r="C109" s="155" t="s">
        <v>303</v>
      </c>
      <c r="D109" s="155" t="s">
        <v>104</v>
      </c>
      <c r="E109" s="155" t="s">
        <v>93</v>
      </c>
      <c r="F109" s="155" t="s">
        <v>306</v>
      </c>
      <c r="G109" s="155" t="s">
        <v>307</v>
      </c>
      <c r="H109" s="156">
        <v>160104</v>
      </c>
      <c r="I109" s="156">
        <v>160104</v>
      </c>
      <c r="J109" s="156"/>
      <c r="K109" s="156"/>
      <c r="L109" s="156">
        <v>160104</v>
      </c>
      <c r="M109" s="155"/>
      <c r="N109" s="156"/>
      <c r="O109" s="156"/>
      <c r="P109" s="156"/>
      <c r="Q109" s="156"/>
      <c r="R109" s="156"/>
      <c r="S109" s="156"/>
      <c r="T109" s="156"/>
      <c r="U109" s="156"/>
      <c r="V109" s="156"/>
      <c r="W109" s="156"/>
    </row>
    <row r="110" ht="53.25" customHeight="1" outlineLevel="1" spans="1:23">
      <c r="A110" s="155" t="s">
        <v>52</v>
      </c>
      <c r="B110" s="155" t="s">
        <v>437</v>
      </c>
      <c r="C110" s="155" t="s">
        <v>303</v>
      </c>
      <c r="D110" s="155" t="s">
        <v>104</v>
      </c>
      <c r="E110" s="155" t="s">
        <v>93</v>
      </c>
      <c r="F110" s="155" t="s">
        <v>308</v>
      </c>
      <c r="G110" s="155" t="s">
        <v>309</v>
      </c>
      <c r="H110" s="156">
        <v>7438</v>
      </c>
      <c r="I110" s="156">
        <v>7438</v>
      </c>
      <c r="J110" s="156"/>
      <c r="K110" s="156"/>
      <c r="L110" s="156">
        <v>7438</v>
      </c>
      <c r="M110" s="155"/>
      <c r="N110" s="156"/>
      <c r="O110" s="156"/>
      <c r="P110" s="156"/>
      <c r="Q110" s="156"/>
      <c r="R110" s="156"/>
      <c r="S110" s="156"/>
      <c r="T110" s="156"/>
      <c r="U110" s="156"/>
      <c r="V110" s="156"/>
      <c r="W110" s="156"/>
    </row>
    <row r="111" ht="53.25" customHeight="1" outlineLevel="1" spans="1:23">
      <c r="A111" s="155" t="s">
        <v>52</v>
      </c>
      <c r="B111" s="155" t="s">
        <v>438</v>
      </c>
      <c r="C111" s="155" t="s">
        <v>311</v>
      </c>
      <c r="D111" s="155" t="s">
        <v>104</v>
      </c>
      <c r="E111" s="155" t="s">
        <v>93</v>
      </c>
      <c r="F111" s="155" t="s">
        <v>308</v>
      </c>
      <c r="G111" s="155" t="s">
        <v>309</v>
      </c>
      <c r="H111" s="156">
        <v>48960</v>
      </c>
      <c r="I111" s="156">
        <v>48960</v>
      </c>
      <c r="J111" s="156"/>
      <c r="K111" s="156"/>
      <c r="L111" s="156">
        <v>48960</v>
      </c>
      <c r="M111" s="155"/>
      <c r="N111" s="156"/>
      <c r="O111" s="156"/>
      <c r="P111" s="156"/>
      <c r="Q111" s="156"/>
      <c r="R111" s="156"/>
      <c r="S111" s="156"/>
      <c r="T111" s="156"/>
      <c r="U111" s="156"/>
      <c r="V111" s="156"/>
      <c r="W111" s="156"/>
    </row>
    <row r="112" ht="53.25" customHeight="1" outlineLevel="1" spans="1:23">
      <c r="A112" s="155" t="s">
        <v>52</v>
      </c>
      <c r="B112" s="155" t="s">
        <v>439</v>
      </c>
      <c r="C112" s="155" t="s">
        <v>313</v>
      </c>
      <c r="D112" s="155" t="s">
        <v>148</v>
      </c>
      <c r="E112" s="155" t="s">
        <v>149</v>
      </c>
      <c r="F112" s="155" t="s">
        <v>314</v>
      </c>
      <c r="G112" s="155" t="s">
        <v>313</v>
      </c>
      <c r="H112" s="156">
        <v>40099.2</v>
      </c>
      <c r="I112" s="156">
        <v>40099.2</v>
      </c>
      <c r="J112" s="156"/>
      <c r="K112" s="156"/>
      <c r="L112" s="156">
        <v>40099.2</v>
      </c>
      <c r="M112" s="155"/>
      <c r="N112" s="156"/>
      <c r="O112" s="156"/>
      <c r="P112" s="156"/>
      <c r="Q112" s="156"/>
      <c r="R112" s="156"/>
      <c r="S112" s="156"/>
      <c r="T112" s="156"/>
      <c r="U112" s="156"/>
      <c r="V112" s="156"/>
      <c r="W112" s="156"/>
    </row>
    <row r="113" ht="53.25" customHeight="1" outlineLevel="1" spans="1:23">
      <c r="A113" s="155" t="s">
        <v>52</v>
      </c>
      <c r="B113" s="155" t="s">
        <v>440</v>
      </c>
      <c r="C113" s="155" t="s">
        <v>316</v>
      </c>
      <c r="D113" s="155" t="s">
        <v>179</v>
      </c>
      <c r="E113" s="155" t="s">
        <v>180</v>
      </c>
      <c r="F113" s="155" t="s">
        <v>317</v>
      </c>
      <c r="G113" s="155" t="s">
        <v>316</v>
      </c>
      <c r="H113" s="156">
        <v>18796.5</v>
      </c>
      <c r="I113" s="156">
        <v>18796.5</v>
      </c>
      <c r="J113" s="156"/>
      <c r="K113" s="156"/>
      <c r="L113" s="156">
        <v>18796.5</v>
      </c>
      <c r="M113" s="155"/>
      <c r="N113" s="156"/>
      <c r="O113" s="156"/>
      <c r="P113" s="156"/>
      <c r="Q113" s="156"/>
      <c r="R113" s="156"/>
      <c r="S113" s="156"/>
      <c r="T113" s="156"/>
      <c r="U113" s="156"/>
      <c r="V113" s="156"/>
      <c r="W113" s="156"/>
    </row>
    <row r="114" ht="53.25" customHeight="1" outlineLevel="1" spans="1:23">
      <c r="A114" s="155" t="s">
        <v>52</v>
      </c>
      <c r="B114" s="155" t="s">
        <v>440</v>
      </c>
      <c r="C114" s="155" t="s">
        <v>316</v>
      </c>
      <c r="D114" s="155" t="s">
        <v>181</v>
      </c>
      <c r="E114" s="155" t="s">
        <v>182</v>
      </c>
      <c r="F114" s="155" t="s">
        <v>317</v>
      </c>
      <c r="G114" s="155" t="s">
        <v>316</v>
      </c>
      <c r="H114" s="156"/>
      <c r="I114" s="156"/>
      <c r="J114" s="156"/>
      <c r="K114" s="156"/>
      <c r="L114" s="156"/>
      <c r="M114" s="155"/>
      <c r="N114" s="156"/>
      <c r="O114" s="156"/>
      <c r="P114" s="156"/>
      <c r="Q114" s="156"/>
      <c r="R114" s="156"/>
      <c r="S114" s="156"/>
      <c r="T114" s="156"/>
      <c r="U114" s="156"/>
      <c r="V114" s="156"/>
      <c r="W114" s="156"/>
    </row>
    <row r="115" ht="53.25" customHeight="1" outlineLevel="1" spans="1:23">
      <c r="A115" s="155" t="s">
        <v>52</v>
      </c>
      <c r="B115" s="155" t="s">
        <v>441</v>
      </c>
      <c r="C115" s="155" t="s">
        <v>319</v>
      </c>
      <c r="D115" s="155" t="s">
        <v>183</v>
      </c>
      <c r="E115" s="155" t="s">
        <v>184</v>
      </c>
      <c r="F115" s="155" t="s">
        <v>320</v>
      </c>
      <c r="G115" s="155" t="s">
        <v>321</v>
      </c>
      <c r="H115" s="156">
        <v>750</v>
      </c>
      <c r="I115" s="156">
        <v>750</v>
      </c>
      <c r="J115" s="156"/>
      <c r="K115" s="156"/>
      <c r="L115" s="156">
        <v>750</v>
      </c>
      <c r="M115" s="155"/>
      <c r="N115" s="156"/>
      <c r="O115" s="156"/>
      <c r="P115" s="156"/>
      <c r="Q115" s="156"/>
      <c r="R115" s="156"/>
      <c r="S115" s="156"/>
      <c r="T115" s="156"/>
      <c r="U115" s="156"/>
      <c r="V115" s="156"/>
      <c r="W115" s="156"/>
    </row>
    <row r="116" ht="53.25" customHeight="1" outlineLevel="1" spans="1:23">
      <c r="A116" s="155" t="s">
        <v>52</v>
      </c>
      <c r="B116" s="155" t="s">
        <v>442</v>
      </c>
      <c r="C116" s="155" t="s">
        <v>323</v>
      </c>
      <c r="D116" s="155" t="s">
        <v>183</v>
      </c>
      <c r="E116" s="155" t="s">
        <v>184</v>
      </c>
      <c r="F116" s="155" t="s">
        <v>320</v>
      </c>
      <c r="G116" s="155" t="s">
        <v>321</v>
      </c>
      <c r="H116" s="156">
        <v>501.24</v>
      </c>
      <c r="I116" s="156">
        <v>501.24</v>
      </c>
      <c r="J116" s="156"/>
      <c r="K116" s="156"/>
      <c r="L116" s="156">
        <v>501.24</v>
      </c>
      <c r="M116" s="155"/>
      <c r="N116" s="156"/>
      <c r="O116" s="156"/>
      <c r="P116" s="156"/>
      <c r="Q116" s="156"/>
      <c r="R116" s="156"/>
      <c r="S116" s="156"/>
      <c r="T116" s="156"/>
      <c r="U116" s="156"/>
      <c r="V116" s="156"/>
      <c r="W116" s="156"/>
    </row>
    <row r="117" ht="53.25" customHeight="1" outlineLevel="1" spans="1:23">
      <c r="A117" s="155" t="s">
        <v>52</v>
      </c>
      <c r="B117" s="155" t="s">
        <v>443</v>
      </c>
      <c r="C117" s="155" t="s">
        <v>325</v>
      </c>
      <c r="D117" s="155" t="s">
        <v>183</v>
      </c>
      <c r="E117" s="155" t="s">
        <v>184</v>
      </c>
      <c r="F117" s="155" t="s">
        <v>320</v>
      </c>
      <c r="G117" s="155" t="s">
        <v>321</v>
      </c>
      <c r="H117" s="156">
        <v>1002.48</v>
      </c>
      <c r="I117" s="156">
        <v>1002.48</v>
      </c>
      <c r="J117" s="156"/>
      <c r="K117" s="156"/>
      <c r="L117" s="156">
        <v>1002.48</v>
      </c>
      <c r="M117" s="155"/>
      <c r="N117" s="156"/>
      <c r="O117" s="156"/>
      <c r="P117" s="156"/>
      <c r="Q117" s="156"/>
      <c r="R117" s="156"/>
      <c r="S117" s="156"/>
      <c r="T117" s="156"/>
      <c r="U117" s="156"/>
      <c r="V117" s="156"/>
      <c r="W117" s="156"/>
    </row>
    <row r="118" ht="53.25" customHeight="1" outlineLevel="1" spans="1:23">
      <c r="A118" s="155" t="s">
        <v>52</v>
      </c>
      <c r="B118" s="155" t="s">
        <v>444</v>
      </c>
      <c r="C118" s="155" t="s">
        <v>226</v>
      </c>
      <c r="D118" s="155" t="s">
        <v>225</v>
      </c>
      <c r="E118" s="155" t="s">
        <v>226</v>
      </c>
      <c r="F118" s="155" t="s">
        <v>329</v>
      </c>
      <c r="G118" s="155" t="s">
        <v>226</v>
      </c>
      <c r="H118" s="156">
        <v>30074.4</v>
      </c>
      <c r="I118" s="156">
        <v>30074.4</v>
      </c>
      <c r="J118" s="156"/>
      <c r="K118" s="156"/>
      <c r="L118" s="156">
        <v>30074.4</v>
      </c>
      <c r="M118" s="155"/>
      <c r="N118" s="156"/>
      <c r="O118" s="156"/>
      <c r="P118" s="156"/>
      <c r="Q118" s="156"/>
      <c r="R118" s="156"/>
      <c r="S118" s="156"/>
      <c r="T118" s="156"/>
      <c r="U118" s="156"/>
      <c r="V118" s="156"/>
      <c r="W118" s="156"/>
    </row>
    <row r="119" ht="53.25" customHeight="1" outlineLevel="1" spans="1:23">
      <c r="A119" s="155" t="s">
        <v>52</v>
      </c>
      <c r="B119" s="155" t="s">
        <v>445</v>
      </c>
      <c r="C119" s="155" t="s">
        <v>347</v>
      </c>
      <c r="D119" s="155" t="s">
        <v>104</v>
      </c>
      <c r="E119" s="155" t="s">
        <v>93</v>
      </c>
      <c r="F119" s="155" t="s">
        <v>340</v>
      </c>
      <c r="G119" s="155" t="s">
        <v>341</v>
      </c>
      <c r="H119" s="156">
        <v>8550</v>
      </c>
      <c r="I119" s="156">
        <v>8550</v>
      </c>
      <c r="J119" s="156"/>
      <c r="K119" s="156"/>
      <c r="L119" s="156">
        <v>8550</v>
      </c>
      <c r="M119" s="155"/>
      <c r="N119" s="156"/>
      <c r="O119" s="156"/>
      <c r="P119" s="156"/>
      <c r="Q119" s="156"/>
      <c r="R119" s="156"/>
      <c r="S119" s="156"/>
      <c r="T119" s="156"/>
      <c r="U119" s="156"/>
      <c r="V119" s="156"/>
      <c r="W119" s="156"/>
    </row>
    <row r="120" ht="53.25" customHeight="1" outlineLevel="1" spans="1:23">
      <c r="A120" s="155" t="s">
        <v>52</v>
      </c>
      <c r="B120" s="155" t="s">
        <v>446</v>
      </c>
      <c r="C120" s="155" t="s">
        <v>357</v>
      </c>
      <c r="D120" s="155" t="s">
        <v>104</v>
      </c>
      <c r="E120" s="155" t="s">
        <v>93</v>
      </c>
      <c r="F120" s="155" t="s">
        <v>358</v>
      </c>
      <c r="G120" s="155" t="s">
        <v>357</v>
      </c>
      <c r="H120" s="156">
        <v>4033.2</v>
      </c>
      <c r="I120" s="156">
        <v>4033.2</v>
      </c>
      <c r="J120" s="156"/>
      <c r="K120" s="156"/>
      <c r="L120" s="156">
        <v>4033.2</v>
      </c>
      <c r="M120" s="155"/>
      <c r="N120" s="156"/>
      <c r="O120" s="156"/>
      <c r="P120" s="156"/>
      <c r="Q120" s="156"/>
      <c r="R120" s="156"/>
      <c r="S120" s="156"/>
      <c r="T120" s="156"/>
      <c r="U120" s="156"/>
      <c r="V120" s="156"/>
      <c r="W120" s="156"/>
    </row>
    <row r="121" ht="53.25" customHeight="1" outlineLevel="1" spans="1:23">
      <c r="A121" s="155" t="s">
        <v>52</v>
      </c>
      <c r="B121" s="155" t="s">
        <v>447</v>
      </c>
      <c r="C121" s="155" t="s">
        <v>360</v>
      </c>
      <c r="D121" s="155" t="s">
        <v>104</v>
      </c>
      <c r="E121" s="155" t="s">
        <v>93</v>
      </c>
      <c r="F121" s="155" t="s">
        <v>348</v>
      </c>
      <c r="G121" s="155" t="s">
        <v>349</v>
      </c>
      <c r="H121" s="156">
        <v>27000</v>
      </c>
      <c r="I121" s="156">
        <v>27000</v>
      </c>
      <c r="J121" s="156"/>
      <c r="K121" s="156"/>
      <c r="L121" s="156">
        <v>27000</v>
      </c>
      <c r="M121" s="155"/>
      <c r="N121" s="156"/>
      <c r="O121" s="156"/>
      <c r="P121" s="156"/>
      <c r="Q121" s="156"/>
      <c r="R121" s="156"/>
      <c r="S121" s="156"/>
      <c r="T121" s="156"/>
      <c r="U121" s="156"/>
      <c r="V121" s="156"/>
      <c r="W121" s="156"/>
    </row>
    <row r="122" ht="53.25" customHeight="1" spans="1:23">
      <c r="A122" s="155" t="s">
        <v>54</v>
      </c>
      <c r="B122" s="155"/>
      <c r="C122" s="155"/>
      <c r="D122" s="155"/>
      <c r="E122" s="155"/>
      <c r="F122" s="155"/>
      <c r="G122" s="155"/>
      <c r="H122" s="156">
        <v>457271.11</v>
      </c>
      <c r="I122" s="156">
        <v>457271.11</v>
      </c>
      <c r="J122" s="156"/>
      <c r="K122" s="156"/>
      <c r="L122" s="156">
        <v>457271.11</v>
      </c>
      <c r="M122" s="155"/>
      <c r="N122" s="156"/>
      <c r="O122" s="156"/>
      <c r="P122" s="156"/>
      <c r="Q122" s="156"/>
      <c r="R122" s="156"/>
      <c r="S122" s="156"/>
      <c r="T122" s="156"/>
      <c r="U122" s="156"/>
      <c r="V122" s="156"/>
      <c r="W122" s="156"/>
    </row>
    <row r="123" ht="53.25" customHeight="1" outlineLevel="1" spans="1:23">
      <c r="A123" s="155" t="s">
        <v>54</v>
      </c>
      <c r="B123" s="155" t="s">
        <v>448</v>
      </c>
      <c r="C123" s="155" t="s">
        <v>303</v>
      </c>
      <c r="D123" s="155" t="s">
        <v>104</v>
      </c>
      <c r="E123" s="155" t="s">
        <v>93</v>
      </c>
      <c r="F123" s="155" t="s">
        <v>304</v>
      </c>
      <c r="G123" s="155" t="s">
        <v>305</v>
      </c>
      <c r="H123" s="156">
        <v>99516</v>
      </c>
      <c r="I123" s="156">
        <v>99516</v>
      </c>
      <c r="J123" s="156"/>
      <c r="K123" s="156"/>
      <c r="L123" s="156">
        <v>99516</v>
      </c>
      <c r="M123" s="155"/>
      <c r="N123" s="156"/>
      <c r="O123" s="156"/>
      <c r="P123" s="156"/>
      <c r="Q123" s="156"/>
      <c r="R123" s="156"/>
      <c r="S123" s="156"/>
      <c r="T123" s="156"/>
      <c r="U123" s="156"/>
      <c r="V123" s="156"/>
      <c r="W123" s="156"/>
    </row>
    <row r="124" ht="53.25" customHeight="1" outlineLevel="1" spans="1:23">
      <c r="A124" s="155" t="s">
        <v>54</v>
      </c>
      <c r="B124" s="155" t="s">
        <v>448</v>
      </c>
      <c r="C124" s="155" t="s">
        <v>303</v>
      </c>
      <c r="D124" s="155" t="s">
        <v>104</v>
      </c>
      <c r="E124" s="155" t="s">
        <v>93</v>
      </c>
      <c r="F124" s="155" t="s">
        <v>306</v>
      </c>
      <c r="G124" s="155" t="s">
        <v>307</v>
      </c>
      <c r="H124" s="156">
        <v>164928</v>
      </c>
      <c r="I124" s="156">
        <v>164928</v>
      </c>
      <c r="J124" s="156"/>
      <c r="K124" s="156"/>
      <c r="L124" s="156">
        <v>164928</v>
      </c>
      <c r="M124" s="155"/>
      <c r="N124" s="156"/>
      <c r="O124" s="156"/>
      <c r="P124" s="156"/>
      <c r="Q124" s="156"/>
      <c r="R124" s="156"/>
      <c r="S124" s="156"/>
      <c r="T124" s="156"/>
      <c r="U124" s="156"/>
      <c r="V124" s="156"/>
      <c r="W124" s="156"/>
    </row>
    <row r="125" ht="53.25" customHeight="1" outlineLevel="1" spans="1:23">
      <c r="A125" s="155" t="s">
        <v>54</v>
      </c>
      <c r="B125" s="155" t="s">
        <v>448</v>
      </c>
      <c r="C125" s="155" t="s">
        <v>303</v>
      </c>
      <c r="D125" s="155" t="s">
        <v>104</v>
      </c>
      <c r="E125" s="155" t="s">
        <v>93</v>
      </c>
      <c r="F125" s="155" t="s">
        <v>308</v>
      </c>
      <c r="G125" s="155" t="s">
        <v>309</v>
      </c>
      <c r="H125" s="156">
        <v>8293</v>
      </c>
      <c r="I125" s="156">
        <v>8293</v>
      </c>
      <c r="J125" s="156"/>
      <c r="K125" s="156"/>
      <c r="L125" s="156">
        <v>8293</v>
      </c>
      <c r="M125" s="155"/>
      <c r="N125" s="156"/>
      <c r="O125" s="156"/>
      <c r="P125" s="156"/>
      <c r="Q125" s="156"/>
      <c r="R125" s="156"/>
      <c r="S125" s="156"/>
      <c r="T125" s="156"/>
      <c r="U125" s="156"/>
      <c r="V125" s="156"/>
      <c r="W125" s="156"/>
    </row>
    <row r="126" ht="53.25" customHeight="1" outlineLevel="1" spans="1:23">
      <c r="A126" s="155" t="s">
        <v>54</v>
      </c>
      <c r="B126" s="155" t="s">
        <v>449</v>
      </c>
      <c r="C126" s="155" t="s">
        <v>311</v>
      </c>
      <c r="D126" s="155" t="s">
        <v>104</v>
      </c>
      <c r="E126" s="155" t="s">
        <v>93</v>
      </c>
      <c r="F126" s="155" t="s">
        <v>308</v>
      </c>
      <c r="G126" s="155" t="s">
        <v>309</v>
      </c>
      <c r="H126" s="156">
        <v>48240</v>
      </c>
      <c r="I126" s="156">
        <v>48240</v>
      </c>
      <c r="J126" s="156"/>
      <c r="K126" s="156"/>
      <c r="L126" s="156">
        <v>48240</v>
      </c>
      <c r="M126" s="155"/>
      <c r="N126" s="156"/>
      <c r="O126" s="156"/>
      <c r="P126" s="156"/>
      <c r="Q126" s="156"/>
      <c r="R126" s="156"/>
      <c r="S126" s="156"/>
      <c r="T126" s="156"/>
      <c r="U126" s="156"/>
      <c r="V126" s="156"/>
      <c r="W126" s="156"/>
    </row>
    <row r="127" ht="53.25" customHeight="1" outlineLevel="1" spans="1:23">
      <c r="A127" s="155" t="s">
        <v>54</v>
      </c>
      <c r="B127" s="155" t="s">
        <v>450</v>
      </c>
      <c r="C127" s="155" t="s">
        <v>313</v>
      </c>
      <c r="D127" s="155" t="s">
        <v>148</v>
      </c>
      <c r="E127" s="155" t="s">
        <v>149</v>
      </c>
      <c r="F127" s="155" t="s">
        <v>314</v>
      </c>
      <c r="G127" s="155" t="s">
        <v>313</v>
      </c>
      <c r="H127" s="156">
        <v>42397.44</v>
      </c>
      <c r="I127" s="156">
        <v>42397.44</v>
      </c>
      <c r="J127" s="156"/>
      <c r="K127" s="156"/>
      <c r="L127" s="156">
        <v>42397.44</v>
      </c>
      <c r="M127" s="155"/>
      <c r="N127" s="156"/>
      <c r="O127" s="156"/>
      <c r="P127" s="156"/>
      <c r="Q127" s="156"/>
      <c r="R127" s="156"/>
      <c r="S127" s="156"/>
      <c r="T127" s="156"/>
      <c r="U127" s="156"/>
      <c r="V127" s="156"/>
      <c r="W127" s="156"/>
    </row>
    <row r="128" ht="53.25" customHeight="1" outlineLevel="1" spans="1:23">
      <c r="A128" s="155" t="s">
        <v>54</v>
      </c>
      <c r="B128" s="155" t="s">
        <v>451</v>
      </c>
      <c r="C128" s="155" t="s">
        <v>316</v>
      </c>
      <c r="D128" s="155" t="s">
        <v>179</v>
      </c>
      <c r="E128" s="155" t="s">
        <v>180</v>
      </c>
      <c r="F128" s="155" t="s">
        <v>317</v>
      </c>
      <c r="G128" s="155" t="s">
        <v>316</v>
      </c>
      <c r="H128" s="156">
        <v>19873.8</v>
      </c>
      <c r="I128" s="156">
        <v>19873.8</v>
      </c>
      <c r="J128" s="156"/>
      <c r="K128" s="156"/>
      <c r="L128" s="156">
        <v>19873.8</v>
      </c>
      <c r="M128" s="155"/>
      <c r="N128" s="156"/>
      <c r="O128" s="156"/>
      <c r="P128" s="156"/>
      <c r="Q128" s="156"/>
      <c r="R128" s="156"/>
      <c r="S128" s="156"/>
      <c r="T128" s="156"/>
      <c r="U128" s="156"/>
      <c r="V128" s="156"/>
      <c r="W128" s="156"/>
    </row>
    <row r="129" ht="53.25" customHeight="1" outlineLevel="1" spans="1:23">
      <c r="A129" s="155" t="s">
        <v>54</v>
      </c>
      <c r="B129" s="155" t="s">
        <v>451</v>
      </c>
      <c r="C129" s="155" t="s">
        <v>316</v>
      </c>
      <c r="D129" s="155" t="s">
        <v>181</v>
      </c>
      <c r="E129" s="155" t="s">
        <v>182</v>
      </c>
      <c r="F129" s="155" t="s">
        <v>317</v>
      </c>
      <c r="G129" s="155" t="s">
        <v>316</v>
      </c>
      <c r="H129" s="156"/>
      <c r="I129" s="156"/>
      <c r="J129" s="156"/>
      <c r="K129" s="156"/>
      <c r="L129" s="156"/>
      <c r="M129" s="155"/>
      <c r="N129" s="156"/>
      <c r="O129" s="156"/>
      <c r="P129" s="156"/>
      <c r="Q129" s="156"/>
      <c r="R129" s="156"/>
      <c r="S129" s="156"/>
      <c r="T129" s="156"/>
      <c r="U129" s="156"/>
      <c r="V129" s="156"/>
      <c r="W129" s="156"/>
    </row>
    <row r="130" ht="53.25" customHeight="1" outlineLevel="1" spans="1:23">
      <c r="A130" s="155" t="s">
        <v>54</v>
      </c>
      <c r="B130" s="155" t="s">
        <v>452</v>
      </c>
      <c r="C130" s="155" t="s">
        <v>319</v>
      </c>
      <c r="D130" s="155" t="s">
        <v>183</v>
      </c>
      <c r="E130" s="155" t="s">
        <v>184</v>
      </c>
      <c r="F130" s="155" t="s">
        <v>320</v>
      </c>
      <c r="G130" s="155" t="s">
        <v>321</v>
      </c>
      <c r="H130" s="156">
        <v>750</v>
      </c>
      <c r="I130" s="156">
        <v>750</v>
      </c>
      <c r="J130" s="156"/>
      <c r="K130" s="156"/>
      <c r="L130" s="156">
        <v>750</v>
      </c>
      <c r="M130" s="155"/>
      <c r="N130" s="156"/>
      <c r="O130" s="156"/>
      <c r="P130" s="156"/>
      <c r="Q130" s="156"/>
      <c r="R130" s="156"/>
      <c r="S130" s="156"/>
      <c r="T130" s="156"/>
      <c r="U130" s="156"/>
      <c r="V130" s="156"/>
      <c r="W130" s="156"/>
    </row>
    <row r="131" ht="53.25" customHeight="1" outlineLevel="1" spans="1:23">
      <c r="A131" s="155" t="s">
        <v>54</v>
      </c>
      <c r="B131" s="155" t="s">
        <v>453</v>
      </c>
      <c r="C131" s="155" t="s">
        <v>323</v>
      </c>
      <c r="D131" s="155" t="s">
        <v>183</v>
      </c>
      <c r="E131" s="155" t="s">
        <v>184</v>
      </c>
      <c r="F131" s="155" t="s">
        <v>320</v>
      </c>
      <c r="G131" s="155" t="s">
        <v>321</v>
      </c>
      <c r="H131" s="156">
        <v>529.97</v>
      </c>
      <c r="I131" s="156">
        <v>529.97</v>
      </c>
      <c r="J131" s="156"/>
      <c r="K131" s="156"/>
      <c r="L131" s="156">
        <v>529.97</v>
      </c>
      <c r="M131" s="155"/>
      <c r="N131" s="156"/>
      <c r="O131" s="156"/>
      <c r="P131" s="156"/>
      <c r="Q131" s="156"/>
      <c r="R131" s="156"/>
      <c r="S131" s="156"/>
      <c r="T131" s="156"/>
      <c r="U131" s="156"/>
      <c r="V131" s="156"/>
      <c r="W131" s="156"/>
    </row>
    <row r="132" ht="53.25" customHeight="1" outlineLevel="1" spans="1:23">
      <c r="A132" s="155" t="s">
        <v>54</v>
      </c>
      <c r="B132" s="155" t="s">
        <v>454</v>
      </c>
      <c r="C132" s="155" t="s">
        <v>325</v>
      </c>
      <c r="D132" s="155" t="s">
        <v>183</v>
      </c>
      <c r="E132" s="155" t="s">
        <v>184</v>
      </c>
      <c r="F132" s="155" t="s">
        <v>320</v>
      </c>
      <c r="G132" s="155" t="s">
        <v>321</v>
      </c>
      <c r="H132" s="156">
        <v>1059.94</v>
      </c>
      <c r="I132" s="156">
        <v>1059.94</v>
      </c>
      <c r="J132" s="156"/>
      <c r="K132" s="156"/>
      <c r="L132" s="156">
        <v>1059.94</v>
      </c>
      <c r="M132" s="155"/>
      <c r="N132" s="156"/>
      <c r="O132" s="156"/>
      <c r="P132" s="156"/>
      <c r="Q132" s="156"/>
      <c r="R132" s="156"/>
      <c r="S132" s="156"/>
      <c r="T132" s="156"/>
      <c r="U132" s="156"/>
      <c r="V132" s="156"/>
      <c r="W132" s="156"/>
    </row>
    <row r="133" ht="53.25" customHeight="1" outlineLevel="1" spans="1:23">
      <c r="A133" s="155" t="s">
        <v>54</v>
      </c>
      <c r="B133" s="155" t="s">
        <v>455</v>
      </c>
      <c r="C133" s="155" t="s">
        <v>226</v>
      </c>
      <c r="D133" s="155" t="s">
        <v>225</v>
      </c>
      <c r="E133" s="155" t="s">
        <v>226</v>
      </c>
      <c r="F133" s="155" t="s">
        <v>329</v>
      </c>
      <c r="G133" s="155" t="s">
        <v>226</v>
      </c>
      <c r="H133" s="156">
        <v>31798.08</v>
      </c>
      <c r="I133" s="156">
        <v>31798.08</v>
      </c>
      <c r="J133" s="156"/>
      <c r="K133" s="156"/>
      <c r="L133" s="156">
        <v>31798.08</v>
      </c>
      <c r="M133" s="155"/>
      <c r="N133" s="156"/>
      <c r="O133" s="156"/>
      <c r="P133" s="156"/>
      <c r="Q133" s="156"/>
      <c r="R133" s="156"/>
      <c r="S133" s="156"/>
      <c r="T133" s="156"/>
      <c r="U133" s="156"/>
      <c r="V133" s="156"/>
      <c r="W133" s="156"/>
    </row>
    <row r="134" ht="53.25" customHeight="1" outlineLevel="1" spans="1:23">
      <c r="A134" s="155" t="s">
        <v>54</v>
      </c>
      <c r="B134" s="155" t="s">
        <v>456</v>
      </c>
      <c r="C134" s="155" t="s">
        <v>347</v>
      </c>
      <c r="D134" s="155" t="s">
        <v>104</v>
      </c>
      <c r="E134" s="155" t="s">
        <v>93</v>
      </c>
      <c r="F134" s="155" t="s">
        <v>350</v>
      </c>
      <c r="G134" s="155" t="s">
        <v>351</v>
      </c>
      <c r="H134" s="156">
        <v>3500</v>
      </c>
      <c r="I134" s="156">
        <v>3500</v>
      </c>
      <c r="J134" s="156"/>
      <c r="K134" s="156"/>
      <c r="L134" s="156">
        <v>3500</v>
      </c>
      <c r="M134" s="155"/>
      <c r="N134" s="156"/>
      <c r="O134" s="156"/>
      <c r="P134" s="156"/>
      <c r="Q134" s="156"/>
      <c r="R134" s="156"/>
      <c r="S134" s="156"/>
      <c r="T134" s="156"/>
      <c r="U134" s="156"/>
      <c r="V134" s="156"/>
      <c r="W134" s="156"/>
    </row>
    <row r="135" ht="53.25" customHeight="1" outlineLevel="1" spans="1:23">
      <c r="A135" s="155" t="s">
        <v>54</v>
      </c>
      <c r="B135" s="155" t="s">
        <v>456</v>
      </c>
      <c r="C135" s="155" t="s">
        <v>347</v>
      </c>
      <c r="D135" s="155" t="s">
        <v>104</v>
      </c>
      <c r="E135" s="155" t="s">
        <v>93</v>
      </c>
      <c r="F135" s="155" t="s">
        <v>422</v>
      </c>
      <c r="G135" s="155" t="s">
        <v>423</v>
      </c>
      <c r="H135" s="156">
        <v>5050</v>
      </c>
      <c r="I135" s="156">
        <v>5050</v>
      </c>
      <c r="J135" s="156"/>
      <c r="K135" s="156"/>
      <c r="L135" s="156">
        <v>5050</v>
      </c>
      <c r="M135" s="155"/>
      <c r="N135" s="156"/>
      <c r="O135" s="156"/>
      <c r="P135" s="156"/>
      <c r="Q135" s="156"/>
      <c r="R135" s="156"/>
      <c r="S135" s="156"/>
      <c r="T135" s="156"/>
      <c r="U135" s="156"/>
      <c r="V135" s="156"/>
      <c r="W135" s="156"/>
    </row>
    <row r="136" ht="53.25" customHeight="1" outlineLevel="1" spans="1:23">
      <c r="A136" s="155" t="s">
        <v>54</v>
      </c>
      <c r="B136" s="155" t="s">
        <v>457</v>
      </c>
      <c r="C136" s="155" t="s">
        <v>357</v>
      </c>
      <c r="D136" s="155" t="s">
        <v>104</v>
      </c>
      <c r="E136" s="155" t="s">
        <v>93</v>
      </c>
      <c r="F136" s="155" t="s">
        <v>358</v>
      </c>
      <c r="G136" s="155" t="s">
        <v>357</v>
      </c>
      <c r="H136" s="156">
        <v>4334.88</v>
      </c>
      <c r="I136" s="156">
        <v>4334.88</v>
      </c>
      <c r="J136" s="156"/>
      <c r="K136" s="156"/>
      <c r="L136" s="156">
        <v>4334.88</v>
      </c>
      <c r="M136" s="155"/>
      <c r="N136" s="156"/>
      <c r="O136" s="156"/>
      <c r="P136" s="156"/>
      <c r="Q136" s="156"/>
      <c r="R136" s="156"/>
      <c r="S136" s="156"/>
      <c r="T136" s="156"/>
      <c r="U136" s="156"/>
      <c r="V136" s="156"/>
      <c r="W136" s="156"/>
    </row>
    <row r="137" ht="53.25" customHeight="1" outlineLevel="1" spans="1:23">
      <c r="A137" s="155" t="s">
        <v>54</v>
      </c>
      <c r="B137" s="155" t="s">
        <v>458</v>
      </c>
      <c r="C137" s="155" t="s">
        <v>360</v>
      </c>
      <c r="D137" s="155" t="s">
        <v>104</v>
      </c>
      <c r="E137" s="155" t="s">
        <v>93</v>
      </c>
      <c r="F137" s="155" t="s">
        <v>348</v>
      </c>
      <c r="G137" s="155" t="s">
        <v>349</v>
      </c>
      <c r="H137" s="156">
        <v>27000</v>
      </c>
      <c r="I137" s="156">
        <v>27000</v>
      </c>
      <c r="J137" s="156"/>
      <c r="K137" s="156"/>
      <c r="L137" s="156">
        <v>27000</v>
      </c>
      <c r="M137" s="155"/>
      <c r="N137" s="156"/>
      <c r="O137" s="156"/>
      <c r="P137" s="156"/>
      <c r="Q137" s="156"/>
      <c r="R137" s="156"/>
      <c r="S137" s="156"/>
      <c r="T137" s="156"/>
      <c r="U137" s="156"/>
      <c r="V137" s="156"/>
      <c r="W137" s="156"/>
    </row>
    <row r="138" ht="53.25" customHeight="1" spans="1:23">
      <c r="A138" s="155" t="s">
        <v>56</v>
      </c>
      <c r="B138" s="155"/>
      <c r="C138" s="155"/>
      <c r="D138" s="155"/>
      <c r="E138" s="155"/>
      <c r="F138" s="155"/>
      <c r="G138" s="155"/>
      <c r="H138" s="156">
        <v>1442676.73</v>
      </c>
      <c r="I138" s="156">
        <v>1442676.73</v>
      </c>
      <c r="J138" s="156"/>
      <c r="K138" s="156"/>
      <c r="L138" s="156">
        <v>1442676.73</v>
      </c>
      <c r="M138" s="155"/>
      <c r="N138" s="156"/>
      <c r="O138" s="156"/>
      <c r="P138" s="156"/>
      <c r="Q138" s="156"/>
      <c r="R138" s="156"/>
      <c r="S138" s="156"/>
      <c r="T138" s="156"/>
      <c r="U138" s="156"/>
      <c r="V138" s="156"/>
      <c r="W138" s="156"/>
    </row>
    <row r="139" ht="53.25" customHeight="1" outlineLevel="1" spans="1:23">
      <c r="A139" s="155" t="s">
        <v>56</v>
      </c>
      <c r="B139" s="155" t="s">
        <v>459</v>
      </c>
      <c r="C139" s="155" t="s">
        <v>410</v>
      </c>
      <c r="D139" s="155" t="s">
        <v>107</v>
      </c>
      <c r="E139" s="155" t="s">
        <v>108</v>
      </c>
      <c r="F139" s="155" t="s">
        <v>304</v>
      </c>
      <c r="G139" s="155" t="s">
        <v>305</v>
      </c>
      <c r="H139" s="156">
        <v>367836</v>
      </c>
      <c r="I139" s="156">
        <v>367836</v>
      </c>
      <c r="J139" s="156"/>
      <c r="K139" s="156"/>
      <c r="L139" s="156">
        <v>367836</v>
      </c>
      <c r="M139" s="155"/>
      <c r="N139" s="156"/>
      <c r="O139" s="156"/>
      <c r="P139" s="156"/>
      <c r="Q139" s="156"/>
      <c r="R139" s="156"/>
      <c r="S139" s="156"/>
      <c r="T139" s="156"/>
      <c r="U139" s="156"/>
      <c r="V139" s="156"/>
      <c r="W139" s="156"/>
    </row>
    <row r="140" ht="53.25" customHeight="1" outlineLevel="1" spans="1:23">
      <c r="A140" s="155" t="s">
        <v>56</v>
      </c>
      <c r="B140" s="155" t="s">
        <v>459</v>
      </c>
      <c r="C140" s="155" t="s">
        <v>410</v>
      </c>
      <c r="D140" s="155" t="s">
        <v>107</v>
      </c>
      <c r="E140" s="155" t="s">
        <v>108</v>
      </c>
      <c r="F140" s="155" t="s">
        <v>306</v>
      </c>
      <c r="G140" s="155" t="s">
        <v>307</v>
      </c>
      <c r="H140" s="156">
        <v>102108</v>
      </c>
      <c r="I140" s="156">
        <v>102108</v>
      </c>
      <c r="J140" s="156"/>
      <c r="K140" s="156"/>
      <c r="L140" s="156">
        <v>102108</v>
      </c>
      <c r="M140" s="155"/>
      <c r="N140" s="156"/>
      <c r="O140" s="156"/>
      <c r="P140" s="156"/>
      <c r="Q140" s="156"/>
      <c r="R140" s="156"/>
      <c r="S140" s="156"/>
      <c r="T140" s="156"/>
      <c r="U140" s="156"/>
      <c r="V140" s="156"/>
      <c r="W140" s="156"/>
    </row>
    <row r="141" ht="53.25" customHeight="1" outlineLevel="1" spans="1:23">
      <c r="A141" s="155" t="s">
        <v>56</v>
      </c>
      <c r="B141" s="155" t="s">
        <v>459</v>
      </c>
      <c r="C141" s="155" t="s">
        <v>410</v>
      </c>
      <c r="D141" s="155" t="s">
        <v>107</v>
      </c>
      <c r="E141" s="155" t="s">
        <v>108</v>
      </c>
      <c r="F141" s="155" t="s">
        <v>411</v>
      </c>
      <c r="G141" s="155" t="s">
        <v>412</v>
      </c>
      <c r="H141" s="156">
        <v>30653</v>
      </c>
      <c r="I141" s="156">
        <v>30653</v>
      </c>
      <c r="J141" s="156"/>
      <c r="K141" s="156"/>
      <c r="L141" s="156">
        <v>30653</v>
      </c>
      <c r="M141" s="155"/>
      <c r="N141" s="156"/>
      <c r="O141" s="156"/>
      <c r="P141" s="156"/>
      <c r="Q141" s="156"/>
      <c r="R141" s="156"/>
      <c r="S141" s="156"/>
      <c r="T141" s="156"/>
      <c r="U141" s="156"/>
      <c r="V141" s="156"/>
      <c r="W141" s="156"/>
    </row>
    <row r="142" ht="53.25" customHeight="1" outlineLevel="1" spans="1:23">
      <c r="A142" s="155" t="s">
        <v>56</v>
      </c>
      <c r="B142" s="155" t="s">
        <v>459</v>
      </c>
      <c r="C142" s="155" t="s">
        <v>410</v>
      </c>
      <c r="D142" s="155" t="s">
        <v>107</v>
      </c>
      <c r="E142" s="155" t="s">
        <v>108</v>
      </c>
      <c r="F142" s="155" t="s">
        <v>411</v>
      </c>
      <c r="G142" s="155" t="s">
        <v>412</v>
      </c>
      <c r="H142" s="156">
        <v>116760</v>
      </c>
      <c r="I142" s="156">
        <v>116760</v>
      </c>
      <c r="J142" s="156"/>
      <c r="K142" s="156"/>
      <c r="L142" s="156">
        <v>116760</v>
      </c>
      <c r="M142" s="155"/>
      <c r="N142" s="156"/>
      <c r="O142" s="156"/>
      <c r="P142" s="156"/>
      <c r="Q142" s="156"/>
      <c r="R142" s="156"/>
      <c r="S142" s="156"/>
      <c r="T142" s="156"/>
      <c r="U142" s="156"/>
      <c r="V142" s="156"/>
      <c r="W142" s="156"/>
    </row>
    <row r="143" ht="53.25" customHeight="1" outlineLevel="1" spans="1:23">
      <c r="A143" s="155" t="s">
        <v>56</v>
      </c>
      <c r="B143" s="155" t="s">
        <v>459</v>
      </c>
      <c r="C143" s="155" t="s">
        <v>410</v>
      </c>
      <c r="D143" s="155" t="s">
        <v>107</v>
      </c>
      <c r="E143" s="155" t="s">
        <v>108</v>
      </c>
      <c r="F143" s="155" t="s">
        <v>411</v>
      </c>
      <c r="G143" s="155" t="s">
        <v>412</v>
      </c>
      <c r="H143" s="156">
        <v>127044</v>
      </c>
      <c r="I143" s="156">
        <v>127044</v>
      </c>
      <c r="J143" s="156"/>
      <c r="K143" s="156"/>
      <c r="L143" s="156">
        <v>127044</v>
      </c>
      <c r="M143" s="155"/>
      <c r="N143" s="156"/>
      <c r="O143" s="156"/>
      <c r="P143" s="156"/>
      <c r="Q143" s="156"/>
      <c r="R143" s="156"/>
      <c r="S143" s="156"/>
      <c r="T143" s="156"/>
      <c r="U143" s="156"/>
      <c r="V143" s="156"/>
      <c r="W143" s="156"/>
    </row>
    <row r="144" ht="53.25" customHeight="1" outlineLevel="1" spans="1:23">
      <c r="A144" s="155" t="s">
        <v>56</v>
      </c>
      <c r="B144" s="155" t="s">
        <v>460</v>
      </c>
      <c r="C144" s="155" t="s">
        <v>414</v>
      </c>
      <c r="D144" s="155" t="s">
        <v>107</v>
      </c>
      <c r="E144" s="155" t="s">
        <v>108</v>
      </c>
      <c r="F144" s="155" t="s">
        <v>411</v>
      </c>
      <c r="G144" s="155" t="s">
        <v>412</v>
      </c>
      <c r="H144" s="156">
        <v>216000</v>
      </c>
      <c r="I144" s="156">
        <v>216000</v>
      </c>
      <c r="J144" s="156"/>
      <c r="K144" s="156"/>
      <c r="L144" s="156">
        <v>216000</v>
      </c>
      <c r="M144" s="155"/>
      <c r="N144" s="156"/>
      <c r="O144" s="156"/>
      <c r="P144" s="156"/>
      <c r="Q144" s="156"/>
      <c r="R144" s="156"/>
      <c r="S144" s="156"/>
      <c r="T144" s="156"/>
      <c r="U144" s="156"/>
      <c r="V144" s="156"/>
      <c r="W144" s="156"/>
    </row>
    <row r="145" ht="53.25" customHeight="1" outlineLevel="1" spans="1:23">
      <c r="A145" s="155" t="s">
        <v>56</v>
      </c>
      <c r="B145" s="155" t="s">
        <v>459</v>
      </c>
      <c r="C145" s="155" t="s">
        <v>410</v>
      </c>
      <c r="D145" s="155" t="s">
        <v>107</v>
      </c>
      <c r="E145" s="155" t="s">
        <v>108</v>
      </c>
      <c r="F145" s="155" t="s">
        <v>411</v>
      </c>
      <c r="G145" s="155" t="s">
        <v>412</v>
      </c>
      <c r="H145" s="156">
        <v>90540</v>
      </c>
      <c r="I145" s="156">
        <v>90540</v>
      </c>
      <c r="J145" s="156"/>
      <c r="K145" s="156"/>
      <c r="L145" s="156">
        <v>90540</v>
      </c>
      <c r="M145" s="155"/>
      <c r="N145" s="156"/>
      <c r="O145" s="156"/>
      <c r="P145" s="156"/>
      <c r="Q145" s="156"/>
      <c r="R145" s="156"/>
      <c r="S145" s="156"/>
      <c r="T145" s="156"/>
      <c r="U145" s="156"/>
      <c r="V145" s="156"/>
      <c r="W145" s="156"/>
    </row>
    <row r="146" ht="53.25" customHeight="1" outlineLevel="1" spans="1:23">
      <c r="A146" s="155" t="s">
        <v>56</v>
      </c>
      <c r="B146" s="155" t="s">
        <v>461</v>
      </c>
      <c r="C146" s="155" t="s">
        <v>313</v>
      </c>
      <c r="D146" s="155" t="s">
        <v>148</v>
      </c>
      <c r="E146" s="155" t="s">
        <v>149</v>
      </c>
      <c r="F146" s="155" t="s">
        <v>314</v>
      </c>
      <c r="G146" s="155" t="s">
        <v>313</v>
      </c>
      <c r="H146" s="156">
        <v>154606.08</v>
      </c>
      <c r="I146" s="156">
        <v>154606.08</v>
      </c>
      <c r="J146" s="156"/>
      <c r="K146" s="156"/>
      <c r="L146" s="156">
        <v>154606.08</v>
      </c>
      <c r="M146" s="155"/>
      <c r="N146" s="156"/>
      <c r="O146" s="156"/>
      <c r="P146" s="156"/>
      <c r="Q146" s="156"/>
      <c r="R146" s="156"/>
      <c r="S146" s="156"/>
      <c r="T146" s="156"/>
      <c r="U146" s="156"/>
      <c r="V146" s="156"/>
      <c r="W146" s="156"/>
    </row>
    <row r="147" ht="53.25" customHeight="1" outlineLevel="1" spans="1:23">
      <c r="A147" s="155" t="s">
        <v>56</v>
      </c>
      <c r="B147" s="155" t="s">
        <v>462</v>
      </c>
      <c r="C147" s="155" t="s">
        <v>316</v>
      </c>
      <c r="D147" s="155" t="s">
        <v>179</v>
      </c>
      <c r="E147" s="155" t="s">
        <v>180</v>
      </c>
      <c r="F147" s="155" t="s">
        <v>317</v>
      </c>
      <c r="G147" s="155" t="s">
        <v>316</v>
      </c>
      <c r="H147" s="156"/>
      <c r="I147" s="156"/>
      <c r="J147" s="156"/>
      <c r="K147" s="156"/>
      <c r="L147" s="156"/>
      <c r="M147" s="155"/>
      <c r="N147" s="156"/>
      <c r="O147" s="156"/>
      <c r="P147" s="156"/>
      <c r="Q147" s="156"/>
      <c r="R147" s="156"/>
      <c r="S147" s="156"/>
      <c r="T147" s="156"/>
      <c r="U147" s="156"/>
      <c r="V147" s="156"/>
      <c r="W147" s="156"/>
    </row>
    <row r="148" ht="53.25" customHeight="1" outlineLevel="1" spans="1:23">
      <c r="A148" s="155" t="s">
        <v>56</v>
      </c>
      <c r="B148" s="155" t="s">
        <v>462</v>
      </c>
      <c r="C148" s="155" t="s">
        <v>316</v>
      </c>
      <c r="D148" s="155" t="s">
        <v>181</v>
      </c>
      <c r="E148" s="155" t="s">
        <v>182</v>
      </c>
      <c r="F148" s="155" t="s">
        <v>317</v>
      </c>
      <c r="G148" s="155" t="s">
        <v>316</v>
      </c>
      <c r="H148" s="156">
        <v>72471.6</v>
      </c>
      <c r="I148" s="156">
        <v>72471.6</v>
      </c>
      <c r="J148" s="156"/>
      <c r="K148" s="156"/>
      <c r="L148" s="156">
        <v>72471.6</v>
      </c>
      <c r="M148" s="155"/>
      <c r="N148" s="156"/>
      <c r="O148" s="156"/>
      <c r="P148" s="156"/>
      <c r="Q148" s="156"/>
      <c r="R148" s="156"/>
      <c r="S148" s="156"/>
      <c r="T148" s="156"/>
      <c r="U148" s="156"/>
      <c r="V148" s="156"/>
      <c r="W148" s="156"/>
    </row>
    <row r="149" ht="53.25" customHeight="1" outlineLevel="1" spans="1:23">
      <c r="A149" s="155" t="s">
        <v>56</v>
      </c>
      <c r="B149" s="155" t="s">
        <v>463</v>
      </c>
      <c r="C149" s="155" t="s">
        <v>319</v>
      </c>
      <c r="D149" s="155" t="s">
        <v>183</v>
      </c>
      <c r="E149" s="155" t="s">
        <v>184</v>
      </c>
      <c r="F149" s="155" t="s">
        <v>320</v>
      </c>
      <c r="G149" s="155" t="s">
        <v>321</v>
      </c>
      <c r="H149" s="156">
        <v>2250</v>
      </c>
      <c r="I149" s="156">
        <v>2250</v>
      </c>
      <c r="J149" s="156"/>
      <c r="K149" s="156"/>
      <c r="L149" s="156">
        <v>2250</v>
      </c>
      <c r="M149" s="155"/>
      <c r="N149" s="156"/>
      <c r="O149" s="156"/>
      <c r="P149" s="156"/>
      <c r="Q149" s="156"/>
      <c r="R149" s="156"/>
      <c r="S149" s="156"/>
      <c r="T149" s="156"/>
      <c r="U149" s="156"/>
      <c r="V149" s="156"/>
      <c r="W149" s="156"/>
    </row>
    <row r="150" ht="53.25" customHeight="1" outlineLevel="1" spans="1:23">
      <c r="A150" s="155" t="s">
        <v>56</v>
      </c>
      <c r="B150" s="155" t="s">
        <v>464</v>
      </c>
      <c r="C150" s="155" t="s">
        <v>323</v>
      </c>
      <c r="D150" s="155" t="s">
        <v>183</v>
      </c>
      <c r="E150" s="155" t="s">
        <v>184</v>
      </c>
      <c r="F150" s="155" t="s">
        <v>320</v>
      </c>
      <c r="G150" s="155" t="s">
        <v>321</v>
      </c>
      <c r="H150" s="156">
        <v>1932.58</v>
      </c>
      <c r="I150" s="156">
        <v>1932.58</v>
      </c>
      <c r="J150" s="156"/>
      <c r="K150" s="156"/>
      <c r="L150" s="156">
        <v>1932.58</v>
      </c>
      <c r="M150" s="155"/>
      <c r="N150" s="156"/>
      <c r="O150" s="156"/>
      <c r="P150" s="156"/>
      <c r="Q150" s="156"/>
      <c r="R150" s="156"/>
      <c r="S150" s="156"/>
      <c r="T150" s="156"/>
      <c r="U150" s="156"/>
      <c r="V150" s="156"/>
      <c r="W150" s="156"/>
    </row>
    <row r="151" ht="53.25" customHeight="1" outlineLevel="1" spans="1:23">
      <c r="A151" s="155" t="s">
        <v>56</v>
      </c>
      <c r="B151" s="155" t="s">
        <v>465</v>
      </c>
      <c r="C151" s="155" t="s">
        <v>325</v>
      </c>
      <c r="D151" s="155" t="s">
        <v>183</v>
      </c>
      <c r="E151" s="155" t="s">
        <v>184</v>
      </c>
      <c r="F151" s="155" t="s">
        <v>320</v>
      </c>
      <c r="G151" s="155" t="s">
        <v>321</v>
      </c>
      <c r="H151" s="156">
        <v>3865.15</v>
      </c>
      <c r="I151" s="156">
        <v>3865.15</v>
      </c>
      <c r="J151" s="156"/>
      <c r="K151" s="156"/>
      <c r="L151" s="156">
        <v>3865.15</v>
      </c>
      <c r="M151" s="155"/>
      <c r="N151" s="156"/>
      <c r="O151" s="156"/>
      <c r="P151" s="156"/>
      <c r="Q151" s="156"/>
      <c r="R151" s="156"/>
      <c r="S151" s="156"/>
      <c r="T151" s="156"/>
      <c r="U151" s="156"/>
      <c r="V151" s="156"/>
      <c r="W151" s="156"/>
    </row>
    <row r="152" ht="53.25" customHeight="1" outlineLevel="1" spans="1:23">
      <c r="A152" s="155" t="s">
        <v>56</v>
      </c>
      <c r="B152" s="155" t="s">
        <v>466</v>
      </c>
      <c r="C152" s="155" t="s">
        <v>226</v>
      </c>
      <c r="D152" s="155" t="s">
        <v>225</v>
      </c>
      <c r="E152" s="155" t="s">
        <v>226</v>
      </c>
      <c r="F152" s="155" t="s">
        <v>329</v>
      </c>
      <c r="G152" s="155" t="s">
        <v>226</v>
      </c>
      <c r="H152" s="156">
        <v>115954.56</v>
      </c>
      <c r="I152" s="156">
        <v>115954.56</v>
      </c>
      <c r="J152" s="156"/>
      <c r="K152" s="156"/>
      <c r="L152" s="156">
        <v>115954.56</v>
      </c>
      <c r="M152" s="155"/>
      <c r="N152" s="156"/>
      <c r="O152" s="156"/>
      <c r="P152" s="156"/>
      <c r="Q152" s="156"/>
      <c r="R152" s="156"/>
      <c r="S152" s="156"/>
      <c r="T152" s="156"/>
      <c r="U152" s="156"/>
      <c r="V152" s="156"/>
      <c r="W152" s="156"/>
    </row>
    <row r="153" ht="53.25" customHeight="1" outlineLevel="1" spans="1:23">
      <c r="A153" s="155" t="s">
        <v>56</v>
      </c>
      <c r="B153" s="155" t="s">
        <v>467</v>
      </c>
      <c r="C153" s="155" t="s">
        <v>468</v>
      </c>
      <c r="D153" s="155" t="s">
        <v>107</v>
      </c>
      <c r="E153" s="155" t="s">
        <v>108</v>
      </c>
      <c r="F153" s="155" t="s">
        <v>469</v>
      </c>
      <c r="G153" s="155" t="s">
        <v>470</v>
      </c>
      <c r="H153" s="156">
        <v>8468.1</v>
      </c>
      <c r="I153" s="156">
        <v>8468.1</v>
      </c>
      <c r="J153" s="156"/>
      <c r="K153" s="156"/>
      <c r="L153" s="156">
        <v>8468.1</v>
      </c>
      <c r="M153" s="155"/>
      <c r="N153" s="156"/>
      <c r="O153" s="156"/>
      <c r="P153" s="156"/>
      <c r="Q153" s="156"/>
      <c r="R153" s="156"/>
      <c r="S153" s="156"/>
      <c r="T153" s="156"/>
      <c r="U153" s="156"/>
      <c r="V153" s="156"/>
      <c r="W153" s="156"/>
    </row>
    <row r="154" ht="53.25" customHeight="1" outlineLevel="1" spans="1:23">
      <c r="A154" s="155" t="s">
        <v>56</v>
      </c>
      <c r="B154" s="155" t="s">
        <v>471</v>
      </c>
      <c r="C154" s="155" t="s">
        <v>347</v>
      </c>
      <c r="D154" s="155" t="s">
        <v>107</v>
      </c>
      <c r="E154" s="155" t="s">
        <v>108</v>
      </c>
      <c r="F154" s="155" t="s">
        <v>332</v>
      </c>
      <c r="G154" s="155" t="s">
        <v>333</v>
      </c>
      <c r="H154" s="156">
        <v>12477.4</v>
      </c>
      <c r="I154" s="156">
        <v>12477.4</v>
      </c>
      <c r="J154" s="156"/>
      <c r="K154" s="156"/>
      <c r="L154" s="156">
        <v>12477.4</v>
      </c>
      <c r="M154" s="155"/>
      <c r="N154" s="156"/>
      <c r="O154" s="156"/>
      <c r="P154" s="156"/>
      <c r="Q154" s="156"/>
      <c r="R154" s="156"/>
      <c r="S154" s="156"/>
      <c r="T154" s="156"/>
      <c r="U154" s="156"/>
      <c r="V154" s="156"/>
      <c r="W154" s="156"/>
    </row>
    <row r="155" ht="53.25" customHeight="1" outlineLevel="1" spans="1:23">
      <c r="A155" s="155" t="s">
        <v>56</v>
      </c>
      <c r="B155" s="155" t="s">
        <v>472</v>
      </c>
      <c r="C155" s="155" t="s">
        <v>473</v>
      </c>
      <c r="D155" s="155" t="s">
        <v>107</v>
      </c>
      <c r="E155" s="155" t="s">
        <v>108</v>
      </c>
      <c r="F155" s="155" t="s">
        <v>474</v>
      </c>
      <c r="G155" s="155" t="s">
        <v>274</v>
      </c>
      <c r="H155" s="156">
        <v>4704.5</v>
      </c>
      <c r="I155" s="156">
        <v>4704.5</v>
      </c>
      <c r="J155" s="156"/>
      <c r="K155" s="156"/>
      <c r="L155" s="156">
        <v>4704.5</v>
      </c>
      <c r="M155" s="155"/>
      <c r="N155" s="156"/>
      <c r="O155" s="156"/>
      <c r="P155" s="156"/>
      <c r="Q155" s="156"/>
      <c r="R155" s="156"/>
      <c r="S155" s="156"/>
      <c r="T155" s="156"/>
      <c r="U155" s="156"/>
      <c r="V155" s="156"/>
      <c r="W155" s="156"/>
    </row>
    <row r="156" ht="53.25" customHeight="1" outlineLevel="1" spans="1:23">
      <c r="A156" s="155" t="s">
        <v>56</v>
      </c>
      <c r="B156" s="155" t="s">
        <v>475</v>
      </c>
      <c r="C156" s="155" t="s">
        <v>357</v>
      </c>
      <c r="D156" s="155" t="s">
        <v>107</v>
      </c>
      <c r="E156" s="155" t="s">
        <v>108</v>
      </c>
      <c r="F156" s="155" t="s">
        <v>358</v>
      </c>
      <c r="G156" s="155" t="s">
        <v>357</v>
      </c>
      <c r="H156" s="156">
        <v>15005.76</v>
      </c>
      <c r="I156" s="156">
        <v>15005.76</v>
      </c>
      <c r="J156" s="156"/>
      <c r="K156" s="156"/>
      <c r="L156" s="156">
        <v>15005.76</v>
      </c>
      <c r="M156" s="155"/>
      <c r="N156" s="156"/>
      <c r="O156" s="156"/>
      <c r="P156" s="156"/>
      <c r="Q156" s="156"/>
      <c r="R156" s="156"/>
      <c r="S156" s="156"/>
      <c r="T156" s="156"/>
      <c r="U156" s="156"/>
      <c r="V156" s="156"/>
      <c r="W156" s="156"/>
    </row>
    <row r="157" ht="53.25" customHeight="1" spans="1:23">
      <c r="A157" s="155" t="s">
        <v>58</v>
      </c>
      <c r="B157" s="155"/>
      <c r="C157" s="155"/>
      <c r="D157" s="155"/>
      <c r="E157" s="155"/>
      <c r="F157" s="155"/>
      <c r="G157" s="155"/>
      <c r="H157" s="156">
        <v>676447.17</v>
      </c>
      <c r="I157" s="156">
        <v>676447.17</v>
      </c>
      <c r="J157" s="156"/>
      <c r="K157" s="156"/>
      <c r="L157" s="156">
        <v>676447.17</v>
      </c>
      <c r="M157" s="155"/>
      <c r="N157" s="156"/>
      <c r="O157" s="156"/>
      <c r="P157" s="156"/>
      <c r="Q157" s="156"/>
      <c r="R157" s="156"/>
      <c r="S157" s="156"/>
      <c r="T157" s="156"/>
      <c r="U157" s="156"/>
      <c r="V157" s="156"/>
      <c r="W157" s="156"/>
    </row>
    <row r="158" ht="53.25" customHeight="1" outlineLevel="1" spans="1:23">
      <c r="A158" s="155" t="s">
        <v>58</v>
      </c>
      <c r="B158" s="155" t="s">
        <v>476</v>
      </c>
      <c r="C158" s="155" t="s">
        <v>410</v>
      </c>
      <c r="D158" s="155" t="s">
        <v>107</v>
      </c>
      <c r="E158" s="155" t="s">
        <v>108</v>
      </c>
      <c r="F158" s="155" t="s">
        <v>304</v>
      </c>
      <c r="G158" s="155" t="s">
        <v>305</v>
      </c>
      <c r="H158" s="156">
        <v>152148</v>
      </c>
      <c r="I158" s="156">
        <v>152148</v>
      </c>
      <c r="J158" s="156"/>
      <c r="K158" s="156"/>
      <c r="L158" s="156">
        <v>152148</v>
      </c>
      <c r="M158" s="155"/>
      <c r="N158" s="156"/>
      <c r="O158" s="156"/>
      <c r="P158" s="156"/>
      <c r="Q158" s="156"/>
      <c r="R158" s="156"/>
      <c r="S158" s="156"/>
      <c r="T158" s="156"/>
      <c r="U158" s="156"/>
      <c r="V158" s="156"/>
      <c r="W158" s="156"/>
    </row>
    <row r="159" ht="53.25" customHeight="1" outlineLevel="1" spans="1:23">
      <c r="A159" s="155" t="s">
        <v>58</v>
      </c>
      <c r="B159" s="155" t="s">
        <v>476</v>
      </c>
      <c r="C159" s="155" t="s">
        <v>410</v>
      </c>
      <c r="D159" s="155" t="s">
        <v>107</v>
      </c>
      <c r="E159" s="155" t="s">
        <v>108</v>
      </c>
      <c r="F159" s="155" t="s">
        <v>306</v>
      </c>
      <c r="G159" s="155" t="s">
        <v>307</v>
      </c>
      <c r="H159" s="156">
        <v>52500</v>
      </c>
      <c r="I159" s="156">
        <v>52500</v>
      </c>
      <c r="J159" s="156"/>
      <c r="K159" s="156"/>
      <c r="L159" s="156">
        <v>52500</v>
      </c>
      <c r="M159" s="155"/>
      <c r="N159" s="156"/>
      <c r="O159" s="156"/>
      <c r="P159" s="156"/>
      <c r="Q159" s="156"/>
      <c r="R159" s="156"/>
      <c r="S159" s="156"/>
      <c r="T159" s="156"/>
      <c r="U159" s="156"/>
      <c r="V159" s="156"/>
      <c r="W159" s="156"/>
    </row>
    <row r="160" ht="53.25" customHeight="1" outlineLevel="1" spans="1:23">
      <c r="A160" s="155" t="s">
        <v>58</v>
      </c>
      <c r="B160" s="155" t="s">
        <v>476</v>
      </c>
      <c r="C160" s="155" t="s">
        <v>410</v>
      </c>
      <c r="D160" s="155" t="s">
        <v>107</v>
      </c>
      <c r="E160" s="155" t="s">
        <v>108</v>
      </c>
      <c r="F160" s="155" t="s">
        <v>411</v>
      </c>
      <c r="G160" s="155" t="s">
        <v>412</v>
      </c>
      <c r="H160" s="156">
        <v>12679</v>
      </c>
      <c r="I160" s="156">
        <v>12679</v>
      </c>
      <c r="J160" s="156"/>
      <c r="K160" s="156"/>
      <c r="L160" s="156">
        <v>12679</v>
      </c>
      <c r="M160" s="155"/>
      <c r="N160" s="156"/>
      <c r="O160" s="156"/>
      <c r="P160" s="156"/>
      <c r="Q160" s="156"/>
      <c r="R160" s="156"/>
      <c r="S160" s="156"/>
      <c r="T160" s="156"/>
      <c r="U160" s="156"/>
      <c r="V160" s="156"/>
      <c r="W160" s="156"/>
    </row>
    <row r="161" ht="53.25" customHeight="1" outlineLevel="1" spans="1:23">
      <c r="A161" s="155" t="s">
        <v>58</v>
      </c>
      <c r="B161" s="155" t="s">
        <v>476</v>
      </c>
      <c r="C161" s="155" t="s">
        <v>410</v>
      </c>
      <c r="D161" s="155" t="s">
        <v>107</v>
      </c>
      <c r="E161" s="155" t="s">
        <v>108</v>
      </c>
      <c r="F161" s="155" t="s">
        <v>411</v>
      </c>
      <c r="G161" s="155" t="s">
        <v>412</v>
      </c>
      <c r="H161" s="156">
        <v>62400</v>
      </c>
      <c r="I161" s="156">
        <v>62400</v>
      </c>
      <c r="J161" s="156"/>
      <c r="K161" s="156"/>
      <c r="L161" s="156">
        <v>62400</v>
      </c>
      <c r="M161" s="155"/>
      <c r="N161" s="156"/>
      <c r="O161" s="156"/>
      <c r="P161" s="156"/>
      <c r="Q161" s="156"/>
      <c r="R161" s="156"/>
      <c r="S161" s="156"/>
      <c r="T161" s="156"/>
      <c r="U161" s="156"/>
      <c r="V161" s="156"/>
      <c r="W161" s="156"/>
    </row>
    <row r="162" ht="53.25" customHeight="1" outlineLevel="1" spans="1:23">
      <c r="A162" s="155" t="s">
        <v>58</v>
      </c>
      <c r="B162" s="155" t="s">
        <v>476</v>
      </c>
      <c r="C162" s="155" t="s">
        <v>410</v>
      </c>
      <c r="D162" s="155" t="s">
        <v>107</v>
      </c>
      <c r="E162" s="155" t="s">
        <v>108</v>
      </c>
      <c r="F162" s="155" t="s">
        <v>411</v>
      </c>
      <c r="G162" s="155" t="s">
        <v>412</v>
      </c>
      <c r="H162" s="156">
        <v>67248</v>
      </c>
      <c r="I162" s="156">
        <v>67248</v>
      </c>
      <c r="J162" s="156"/>
      <c r="K162" s="156"/>
      <c r="L162" s="156">
        <v>67248</v>
      </c>
      <c r="M162" s="155"/>
      <c r="N162" s="156"/>
      <c r="O162" s="156"/>
      <c r="P162" s="156"/>
      <c r="Q162" s="156"/>
      <c r="R162" s="156"/>
      <c r="S162" s="156"/>
      <c r="T162" s="156"/>
      <c r="U162" s="156"/>
      <c r="V162" s="156"/>
      <c r="W162" s="156"/>
    </row>
    <row r="163" ht="53.25" customHeight="1" outlineLevel="1" spans="1:23">
      <c r="A163" s="155" t="s">
        <v>58</v>
      </c>
      <c r="B163" s="155" t="s">
        <v>477</v>
      </c>
      <c r="C163" s="155" t="s">
        <v>414</v>
      </c>
      <c r="D163" s="155" t="s">
        <v>107</v>
      </c>
      <c r="E163" s="155" t="s">
        <v>108</v>
      </c>
      <c r="F163" s="155" t="s">
        <v>411</v>
      </c>
      <c r="G163" s="155" t="s">
        <v>412</v>
      </c>
      <c r="H163" s="156">
        <v>96000</v>
      </c>
      <c r="I163" s="156">
        <v>96000</v>
      </c>
      <c r="J163" s="156"/>
      <c r="K163" s="156"/>
      <c r="L163" s="156">
        <v>96000</v>
      </c>
      <c r="M163" s="155"/>
      <c r="N163" s="156"/>
      <c r="O163" s="156"/>
      <c r="P163" s="156"/>
      <c r="Q163" s="156"/>
      <c r="R163" s="156"/>
      <c r="S163" s="156"/>
      <c r="T163" s="156"/>
      <c r="U163" s="156"/>
      <c r="V163" s="156"/>
      <c r="W163" s="156"/>
    </row>
    <row r="164" ht="53.25" customHeight="1" outlineLevel="1" spans="1:23">
      <c r="A164" s="155" t="s">
        <v>58</v>
      </c>
      <c r="B164" s="155" t="s">
        <v>476</v>
      </c>
      <c r="C164" s="155" t="s">
        <v>410</v>
      </c>
      <c r="D164" s="155" t="s">
        <v>107</v>
      </c>
      <c r="E164" s="155" t="s">
        <v>108</v>
      </c>
      <c r="F164" s="155" t="s">
        <v>411</v>
      </c>
      <c r="G164" s="155" t="s">
        <v>412</v>
      </c>
      <c r="H164" s="156">
        <v>47400</v>
      </c>
      <c r="I164" s="156">
        <v>47400</v>
      </c>
      <c r="J164" s="156"/>
      <c r="K164" s="156"/>
      <c r="L164" s="156">
        <v>47400</v>
      </c>
      <c r="M164" s="155"/>
      <c r="N164" s="156"/>
      <c r="O164" s="156"/>
      <c r="P164" s="156"/>
      <c r="Q164" s="156"/>
      <c r="R164" s="156"/>
      <c r="S164" s="156"/>
      <c r="T164" s="156"/>
      <c r="U164" s="156"/>
      <c r="V164" s="156"/>
      <c r="W164" s="156"/>
    </row>
    <row r="165" ht="53.25" customHeight="1" outlineLevel="1" spans="1:23">
      <c r="A165" s="155" t="s">
        <v>58</v>
      </c>
      <c r="B165" s="155" t="s">
        <v>478</v>
      </c>
      <c r="C165" s="155" t="s">
        <v>313</v>
      </c>
      <c r="D165" s="155" t="s">
        <v>148</v>
      </c>
      <c r="E165" s="155" t="s">
        <v>149</v>
      </c>
      <c r="F165" s="155" t="s">
        <v>314</v>
      </c>
      <c r="G165" s="155" t="s">
        <v>313</v>
      </c>
      <c r="H165" s="156">
        <v>71631.36</v>
      </c>
      <c r="I165" s="156">
        <v>71631.36</v>
      </c>
      <c r="J165" s="156"/>
      <c r="K165" s="156"/>
      <c r="L165" s="156">
        <v>71631.36</v>
      </c>
      <c r="M165" s="155"/>
      <c r="N165" s="156"/>
      <c r="O165" s="156"/>
      <c r="P165" s="156"/>
      <c r="Q165" s="156"/>
      <c r="R165" s="156"/>
      <c r="S165" s="156"/>
      <c r="T165" s="156"/>
      <c r="U165" s="156"/>
      <c r="V165" s="156"/>
      <c r="W165" s="156"/>
    </row>
    <row r="166" ht="53.25" customHeight="1" outlineLevel="1" spans="1:23">
      <c r="A166" s="155" t="s">
        <v>58</v>
      </c>
      <c r="B166" s="155" t="s">
        <v>479</v>
      </c>
      <c r="C166" s="155" t="s">
        <v>316</v>
      </c>
      <c r="D166" s="155" t="s">
        <v>179</v>
      </c>
      <c r="E166" s="155" t="s">
        <v>180</v>
      </c>
      <c r="F166" s="155" t="s">
        <v>317</v>
      </c>
      <c r="G166" s="155" t="s">
        <v>316</v>
      </c>
      <c r="H166" s="156"/>
      <c r="I166" s="156"/>
      <c r="J166" s="156"/>
      <c r="K166" s="156"/>
      <c r="L166" s="156"/>
      <c r="M166" s="155"/>
      <c r="N166" s="156"/>
      <c r="O166" s="156"/>
      <c r="P166" s="156"/>
      <c r="Q166" s="156"/>
      <c r="R166" s="156"/>
      <c r="S166" s="156"/>
      <c r="T166" s="156"/>
      <c r="U166" s="156"/>
      <c r="V166" s="156"/>
      <c r="W166" s="156"/>
    </row>
    <row r="167" ht="53.25" customHeight="1" outlineLevel="1" spans="1:23">
      <c r="A167" s="155" t="s">
        <v>58</v>
      </c>
      <c r="B167" s="155" t="s">
        <v>479</v>
      </c>
      <c r="C167" s="155" t="s">
        <v>316</v>
      </c>
      <c r="D167" s="155" t="s">
        <v>181</v>
      </c>
      <c r="E167" s="155" t="s">
        <v>182</v>
      </c>
      <c r="F167" s="155" t="s">
        <v>317</v>
      </c>
      <c r="G167" s="155" t="s">
        <v>316</v>
      </c>
      <c r="H167" s="156">
        <v>33577.2</v>
      </c>
      <c r="I167" s="156">
        <v>33577.2</v>
      </c>
      <c r="J167" s="156"/>
      <c r="K167" s="156"/>
      <c r="L167" s="156">
        <v>33577.2</v>
      </c>
      <c r="M167" s="155"/>
      <c r="N167" s="156"/>
      <c r="O167" s="156"/>
      <c r="P167" s="156"/>
      <c r="Q167" s="156"/>
      <c r="R167" s="156"/>
      <c r="S167" s="156"/>
      <c r="T167" s="156"/>
      <c r="U167" s="156"/>
      <c r="V167" s="156"/>
      <c r="W167" s="156"/>
    </row>
    <row r="168" ht="53.25" customHeight="1" outlineLevel="1" spans="1:23">
      <c r="A168" s="155" t="s">
        <v>58</v>
      </c>
      <c r="B168" s="155" t="s">
        <v>480</v>
      </c>
      <c r="C168" s="155" t="s">
        <v>319</v>
      </c>
      <c r="D168" s="155" t="s">
        <v>183</v>
      </c>
      <c r="E168" s="155" t="s">
        <v>184</v>
      </c>
      <c r="F168" s="155" t="s">
        <v>320</v>
      </c>
      <c r="G168" s="155" t="s">
        <v>321</v>
      </c>
      <c r="H168" s="156">
        <v>1250</v>
      </c>
      <c r="I168" s="156">
        <v>1250</v>
      </c>
      <c r="J168" s="156"/>
      <c r="K168" s="156"/>
      <c r="L168" s="156">
        <v>1250</v>
      </c>
      <c r="M168" s="155"/>
      <c r="N168" s="156"/>
      <c r="O168" s="156"/>
      <c r="P168" s="156"/>
      <c r="Q168" s="156"/>
      <c r="R168" s="156"/>
      <c r="S168" s="156"/>
      <c r="T168" s="156"/>
      <c r="U168" s="156"/>
      <c r="V168" s="156"/>
      <c r="W168" s="156"/>
    </row>
    <row r="169" ht="53.25" customHeight="1" outlineLevel="1" spans="1:23">
      <c r="A169" s="155" t="s">
        <v>58</v>
      </c>
      <c r="B169" s="155" t="s">
        <v>481</v>
      </c>
      <c r="C169" s="155" t="s">
        <v>323</v>
      </c>
      <c r="D169" s="155" t="s">
        <v>183</v>
      </c>
      <c r="E169" s="155" t="s">
        <v>184</v>
      </c>
      <c r="F169" s="155" t="s">
        <v>320</v>
      </c>
      <c r="G169" s="155" t="s">
        <v>321</v>
      </c>
      <c r="H169" s="156">
        <v>895.39</v>
      </c>
      <c r="I169" s="156">
        <v>895.39</v>
      </c>
      <c r="J169" s="156"/>
      <c r="K169" s="156"/>
      <c r="L169" s="156">
        <v>895.39</v>
      </c>
      <c r="M169" s="155"/>
      <c r="N169" s="156"/>
      <c r="O169" s="156"/>
      <c r="P169" s="156"/>
      <c r="Q169" s="156"/>
      <c r="R169" s="156"/>
      <c r="S169" s="156"/>
      <c r="T169" s="156"/>
      <c r="U169" s="156"/>
      <c r="V169" s="156"/>
      <c r="W169" s="156"/>
    </row>
    <row r="170" ht="53.25" customHeight="1" outlineLevel="1" spans="1:23">
      <c r="A170" s="155" t="s">
        <v>58</v>
      </c>
      <c r="B170" s="155" t="s">
        <v>482</v>
      </c>
      <c r="C170" s="155" t="s">
        <v>325</v>
      </c>
      <c r="D170" s="155" t="s">
        <v>183</v>
      </c>
      <c r="E170" s="155" t="s">
        <v>184</v>
      </c>
      <c r="F170" s="155" t="s">
        <v>320</v>
      </c>
      <c r="G170" s="155" t="s">
        <v>321</v>
      </c>
      <c r="H170" s="156">
        <v>1790.78</v>
      </c>
      <c r="I170" s="156">
        <v>1790.78</v>
      </c>
      <c r="J170" s="156"/>
      <c r="K170" s="156"/>
      <c r="L170" s="156">
        <v>1790.78</v>
      </c>
      <c r="M170" s="155"/>
      <c r="N170" s="156"/>
      <c r="O170" s="156"/>
      <c r="P170" s="156"/>
      <c r="Q170" s="156"/>
      <c r="R170" s="156"/>
      <c r="S170" s="156"/>
      <c r="T170" s="156"/>
      <c r="U170" s="156"/>
      <c r="V170" s="156"/>
      <c r="W170" s="156"/>
    </row>
    <row r="171" ht="53.25" customHeight="1" outlineLevel="1" spans="1:23">
      <c r="A171" s="155" t="s">
        <v>58</v>
      </c>
      <c r="B171" s="155" t="s">
        <v>483</v>
      </c>
      <c r="C171" s="155" t="s">
        <v>226</v>
      </c>
      <c r="D171" s="155" t="s">
        <v>225</v>
      </c>
      <c r="E171" s="155" t="s">
        <v>226</v>
      </c>
      <c r="F171" s="155" t="s">
        <v>329</v>
      </c>
      <c r="G171" s="155" t="s">
        <v>226</v>
      </c>
      <c r="H171" s="156">
        <v>53723.52</v>
      </c>
      <c r="I171" s="156">
        <v>53723.52</v>
      </c>
      <c r="J171" s="156"/>
      <c r="K171" s="156"/>
      <c r="L171" s="156">
        <v>53723.52</v>
      </c>
      <c r="M171" s="155"/>
      <c r="N171" s="156"/>
      <c r="O171" s="156"/>
      <c r="P171" s="156"/>
      <c r="Q171" s="156"/>
      <c r="R171" s="156"/>
      <c r="S171" s="156"/>
      <c r="T171" s="156"/>
      <c r="U171" s="156"/>
      <c r="V171" s="156"/>
      <c r="W171" s="156"/>
    </row>
    <row r="172" ht="53.25" customHeight="1" outlineLevel="1" spans="1:23">
      <c r="A172" s="155" t="s">
        <v>58</v>
      </c>
      <c r="B172" s="155" t="s">
        <v>484</v>
      </c>
      <c r="C172" s="155" t="s">
        <v>347</v>
      </c>
      <c r="D172" s="155" t="s">
        <v>107</v>
      </c>
      <c r="E172" s="155" t="s">
        <v>108</v>
      </c>
      <c r="F172" s="155" t="s">
        <v>332</v>
      </c>
      <c r="G172" s="155" t="s">
        <v>333</v>
      </c>
      <c r="H172" s="156">
        <v>14250</v>
      </c>
      <c r="I172" s="156">
        <v>14250</v>
      </c>
      <c r="J172" s="156"/>
      <c r="K172" s="156"/>
      <c r="L172" s="156">
        <v>14250</v>
      </c>
      <c r="M172" s="155"/>
      <c r="N172" s="156"/>
      <c r="O172" s="156"/>
      <c r="P172" s="156"/>
      <c r="Q172" s="156"/>
      <c r="R172" s="156"/>
      <c r="S172" s="156"/>
      <c r="T172" s="156"/>
      <c r="U172" s="156"/>
      <c r="V172" s="156"/>
      <c r="W172" s="156"/>
    </row>
    <row r="173" ht="53.25" customHeight="1" outlineLevel="1" spans="1:23">
      <c r="A173" s="155" t="s">
        <v>58</v>
      </c>
      <c r="B173" s="155" t="s">
        <v>485</v>
      </c>
      <c r="C173" s="155" t="s">
        <v>357</v>
      </c>
      <c r="D173" s="155" t="s">
        <v>107</v>
      </c>
      <c r="E173" s="155" t="s">
        <v>108</v>
      </c>
      <c r="F173" s="155" t="s">
        <v>358</v>
      </c>
      <c r="G173" s="155" t="s">
        <v>357</v>
      </c>
      <c r="H173" s="156">
        <v>8953.92</v>
      </c>
      <c r="I173" s="156">
        <v>8953.92</v>
      </c>
      <c r="J173" s="156"/>
      <c r="K173" s="156"/>
      <c r="L173" s="156">
        <v>8953.92</v>
      </c>
      <c r="M173" s="155"/>
      <c r="N173" s="156"/>
      <c r="O173" s="156"/>
      <c r="P173" s="156"/>
      <c r="Q173" s="156"/>
      <c r="R173" s="156"/>
      <c r="S173" s="156"/>
      <c r="T173" s="156"/>
      <c r="U173" s="156"/>
      <c r="V173" s="156"/>
      <c r="W173" s="156"/>
    </row>
    <row r="174" ht="53.25" customHeight="1" spans="1:23">
      <c r="A174" s="155" t="s">
        <v>60</v>
      </c>
      <c r="B174" s="155"/>
      <c r="C174" s="155"/>
      <c r="D174" s="155"/>
      <c r="E174" s="155"/>
      <c r="F174" s="155"/>
      <c r="G174" s="155"/>
      <c r="H174" s="156">
        <v>601121.18</v>
      </c>
      <c r="I174" s="156">
        <v>601121.18</v>
      </c>
      <c r="J174" s="156"/>
      <c r="K174" s="156"/>
      <c r="L174" s="156">
        <v>601121.18</v>
      </c>
      <c r="M174" s="155"/>
      <c r="N174" s="156"/>
      <c r="O174" s="156"/>
      <c r="P174" s="156"/>
      <c r="Q174" s="156"/>
      <c r="R174" s="156"/>
      <c r="S174" s="156"/>
      <c r="T174" s="156"/>
      <c r="U174" s="156"/>
      <c r="V174" s="156"/>
      <c r="W174" s="156"/>
    </row>
    <row r="175" ht="53.25" customHeight="1" outlineLevel="1" spans="1:23">
      <c r="A175" s="155" t="s">
        <v>60</v>
      </c>
      <c r="B175" s="155" t="s">
        <v>486</v>
      </c>
      <c r="C175" s="155" t="s">
        <v>303</v>
      </c>
      <c r="D175" s="155" t="s">
        <v>104</v>
      </c>
      <c r="E175" s="155" t="s">
        <v>93</v>
      </c>
      <c r="F175" s="155" t="s">
        <v>304</v>
      </c>
      <c r="G175" s="155" t="s">
        <v>305</v>
      </c>
      <c r="H175" s="156">
        <v>128388</v>
      </c>
      <c r="I175" s="156">
        <v>128388</v>
      </c>
      <c r="J175" s="156"/>
      <c r="K175" s="156"/>
      <c r="L175" s="156">
        <v>128388</v>
      </c>
      <c r="M175" s="155"/>
      <c r="N175" s="156"/>
      <c r="O175" s="156"/>
      <c r="P175" s="156"/>
      <c r="Q175" s="156"/>
      <c r="R175" s="156"/>
      <c r="S175" s="156"/>
      <c r="T175" s="156"/>
      <c r="U175" s="156"/>
      <c r="V175" s="156"/>
      <c r="W175" s="156"/>
    </row>
    <row r="176" ht="53.25" customHeight="1" outlineLevel="1" spans="1:23">
      <c r="A176" s="155" t="s">
        <v>60</v>
      </c>
      <c r="B176" s="155" t="s">
        <v>486</v>
      </c>
      <c r="C176" s="155" t="s">
        <v>303</v>
      </c>
      <c r="D176" s="155" t="s">
        <v>104</v>
      </c>
      <c r="E176" s="155" t="s">
        <v>93</v>
      </c>
      <c r="F176" s="155" t="s">
        <v>306</v>
      </c>
      <c r="G176" s="155" t="s">
        <v>307</v>
      </c>
      <c r="H176" s="156">
        <v>216132</v>
      </c>
      <c r="I176" s="156">
        <v>216132</v>
      </c>
      <c r="J176" s="156"/>
      <c r="K176" s="156"/>
      <c r="L176" s="156">
        <v>216132</v>
      </c>
      <c r="M176" s="155"/>
      <c r="N176" s="156"/>
      <c r="O176" s="156"/>
      <c r="P176" s="156"/>
      <c r="Q176" s="156"/>
      <c r="R176" s="156"/>
      <c r="S176" s="156"/>
      <c r="T176" s="156"/>
      <c r="U176" s="156"/>
      <c r="V176" s="156"/>
      <c r="W176" s="156"/>
    </row>
    <row r="177" ht="53.25" customHeight="1" outlineLevel="1" spans="1:23">
      <c r="A177" s="155" t="s">
        <v>60</v>
      </c>
      <c r="B177" s="155" t="s">
        <v>486</v>
      </c>
      <c r="C177" s="155" t="s">
        <v>303</v>
      </c>
      <c r="D177" s="155" t="s">
        <v>104</v>
      </c>
      <c r="E177" s="155" t="s">
        <v>93</v>
      </c>
      <c r="F177" s="155" t="s">
        <v>308</v>
      </c>
      <c r="G177" s="155" t="s">
        <v>309</v>
      </c>
      <c r="H177" s="156">
        <v>10699</v>
      </c>
      <c r="I177" s="156">
        <v>10699</v>
      </c>
      <c r="J177" s="156"/>
      <c r="K177" s="156"/>
      <c r="L177" s="156">
        <v>10699</v>
      </c>
      <c r="M177" s="155"/>
      <c r="N177" s="156"/>
      <c r="O177" s="156"/>
      <c r="P177" s="156"/>
      <c r="Q177" s="156"/>
      <c r="R177" s="156"/>
      <c r="S177" s="156"/>
      <c r="T177" s="156"/>
      <c r="U177" s="156"/>
      <c r="V177" s="156"/>
      <c r="W177" s="156"/>
    </row>
    <row r="178" ht="53.25" customHeight="1" outlineLevel="1" spans="1:23">
      <c r="A178" s="155" t="s">
        <v>60</v>
      </c>
      <c r="B178" s="155" t="s">
        <v>487</v>
      </c>
      <c r="C178" s="155" t="s">
        <v>311</v>
      </c>
      <c r="D178" s="155" t="s">
        <v>104</v>
      </c>
      <c r="E178" s="155" t="s">
        <v>93</v>
      </c>
      <c r="F178" s="155" t="s">
        <v>308</v>
      </c>
      <c r="G178" s="155" t="s">
        <v>309</v>
      </c>
      <c r="H178" s="156">
        <v>65760</v>
      </c>
      <c r="I178" s="156">
        <v>65760</v>
      </c>
      <c r="J178" s="156"/>
      <c r="K178" s="156"/>
      <c r="L178" s="156">
        <v>65760</v>
      </c>
      <c r="M178" s="155"/>
      <c r="N178" s="156"/>
      <c r="O178" s="156"/>
      <c r="P178" s="156"/>
      <c r="Q178" s="156"/>
      <c r="R178" s="156"/>
      <c r="S178" s="156"/>
      <c r="T178" s="156"/>
      <c r="U178" s="156"/>
      <c r="V178" s="156"/>
      <c r="W178" s="156"/>
    </row>
    <row r="179" ht="53.25" customHeight="1" outlineLevel="1" spans="1:23">
      <c r="A179" s="155" t="s">
        <v>60</v>
      </c>
      <c r="B179" s="155" t="s">
        <v>488</v>
      </c>
      <c r="C179" s="155" t="s">
        <v>313</v>
      </c>
      <c r="D179" s="155" t="s">
        <v>148</v>
      </c>
      <c r="E179" s="155" t="s">
        <v>149</v>
      </c>
      <c r="F179" s="155" t="s">
        <v>314</v>
      </c>
      <c r="G179" s="155" t="s">
        <v>313</v>
      </c>
      <c r="H179" s="156">
        <v>55324.8</v>
      </c>
      <c r="I179" s="156">
        <v>55324.8</v>
      </c>
      <c r="J179" s="156"/>
      <c r="K179" s="156"/>
      <c r="L179" s="156">
        <v>55324.8</v>
      </c>
      <c r="M179" s="155"/>
      <c r="N179" s="156"/>
      <c r="O179" s="156"/>
      <c r="P179" s="156"/>
      <c r="Q179" s="156"/>
      <c r="R179" s="156"/>
      <c r="S179" s="156"/>
      <c r="T179" s="156"/>
      <c r="U179" s="156"/>
      <c r="V179" s="156"/>
      <c r="W179" s="156"/>
    </row>
    <row r="180" ht="53.25" customHeight="1" outlineLevel="1" spans="1:23">
      <c r="A180" s="155" t="s">
        <v>60</v>
      </c>
      <c r="B180" s="155" t="s">
        <v>489</v>
      </c>
      <c r="C180" s="155" t="s">
        <v>316</v>
      </c>
      <c r="D180" s="155" t="s">
        <v>179</v>
      </c>
      <c r="E180" s="155" t="s">
        <v>180</v>
      </c>
      <c r="F180" s="155" t="s">
        <v>317</v>
      </c>
      <c r="G180" s="155" t="s">
        <v>316</v>
      </c>
      <c r="H180" s="156">
        <v>25933.5</v>
      </c>
      <c r="I180" s="156">
        <v>25933.5</v>
      </c>
      <c r="J180" s="156"/>
      <c r="K180" s="156"/>
      <c r="L180" s="156">
        <v>25933.5</v>
      </c>
      <c r="M180" s="155"/>
      <c r="N180" s="156"/>
      <c r="O180" s="156"/>
      <c r="P180" s="156"/>
      <c r="Q180" s="156"/>
      <c r="R180" s="156"/>
      <c r="S180" s="156"/>
      <c r="T180" s="156"/>
      <c r="U180" s="156"/>
      <c r="V180" s="156"/>
      <c r="W180" s="156"/>
    </row>
    <row r="181" ht="53.25" customHeight="1" outlineLevel="1" spans="1:23">
      <c r="A181" s="155" t="s">
        <v>60</v>
      </c>
      <c r="B181" s="155" t="s">
        <v>489</v>
      </c>
      <c r="C181" s="155" t="s">
        <v>316</v>
      </c>
      <c r="D181" s="155" t="s">
        <v>181</v>
      </c>
      <c r="E181" s="155" t="s">
        <v>182</v>
      </c>
      <c r="F181" s="155" t="s">
        <v>317</v>
      </c>
      <c r="G181" s="155" t="s">
        <v>316</v>
      </c>
      <c r="H181" s="156"/>
      <c r="I181" s="156"/>
      <c r="J181" s="156"/>
      <c r="K181" s="156"/>
      <c r="L181" s="156"/>
      <c r="M181" s="155"/>
      <c r="N181" s="156"/>
      <c r="O181" s="156"/>
      <c r="P181" s="156"/>
      <c r="Q181" s="156"/>
      <c r="R181" s="156"/>
      <c r="S181" s="156"/>
      <c r="T181" s="156"/>
      <c r="U181" s="156"/>
      <c r="V181" s="156"/>
      <c r="W181" s="156"/>
    </row>
    <row r="182" ht="53.25" customHeight="1" outlineLevel="1" spans="1:23">
      <c r="A182" s="155" t="s">
        <v>60</v>
      </c>
      <c r="B182" s="155" t="s">
        <v>490</v>
      </c>
      <c r="C182" s="155" t="s">
        <v>319</v>
      </c>
      <c r="D182" s="155" t="s">
        <v>183</v>
      </c>
      <c r="E182" s="155" t="s">
        <v>184</v>
      </c>
      <c r="F182" s="155" t="s">
        <v>320</v>
      </c>
      <c r="G182" s="155" t="s">
        <v>321</v>
      </c>
      <c r="H182" s="156">
        <v>1000</v>
      </c>
      <c r="I182" s="156">
        <v>1000</v>
      </c>
      <c r="J182" s="156"/>
      <c r="K182" s="156"/>
      <c r="L182" s="156">
        <v>1000</v>
      </c>
      <c r="M182" s="155"/>
      <c r="N182" s="156"/>
      <c r="O182" s="156"/>
      <c r="P182" s="156"/>
      <c r="Q182" s="156"/>
      <c r="R182" s="156"/>
      <c r="S182" s="156"/>
      <c r="T182" s="156"/>
      <c r="U182" s="156"/>
      <c r="V182" s="156"/>
      <c r="W182" s="156"/>
    </row>
    <row r="183" ht="53.25" customHeight="1" outlineLevel="1" spans="1:23">
      <c r="A183" s="155" t="s">
        <v>60</v>
      </c>
      <c r="B183" s="155" t="s">
        <v>491</v>
      </c>
      <c r="C183" s="155" t="s">
        <v>323</v>
      </c>
      <c r="D183" s="155" t="s">
        <v>183</v>
      </c>
      <c r="E183" s="155" t="s">
        <v>184</v>
      </c>
      <c r="F183" s="155" t="s">
        <v>320</v>
      </c>
      <c r="G183" s="155" t="s">
        <v>321</v>
      </c>
      <c r="H183" s="156">
        <v>691.56</v>
      </c>
      <c r="I183" s="156">
        <v>691.56</v>
      </c>
      <c r="J183" s="156"/>
      <c r="K183" s="156"/>
      <c r="L183" s="156">
        <v>691.56</v>
      </c>
      <c r="M183" s="155"/>
      <c r="N183" s="156"/>
      <c r="O183" s="156"/>
      <c r="P183" s="156"/>
      <c r="Q183" s="156"/>
      <c r="R183" s="156"/>
      <c r="S183" s="156"/>
      <c r="T183" s="156"/>
      <c r="U183" s="156"/>
      <c r="V183" s="156"/>
      <c r="W183" s="156"/>
    </row>
    <row r="184" ht="53.25" customHeight="1" outlineLevel="1" spans="1:23">
      <c r="A184" s="155" t="s">
        <v>60</v>
      </c>
      <c r="B184" s="155" t="s">
        <v>492</v>
      </c>
      <c r="C184" s="155" t="s">
        <v>325</v>
      </c>
      <c r="D184" s="155" t="s">
        <v>183</v>
      </c>
      <c r="E184" s="155" t="s">
        <v>184</v>
      </c>
      <c r="F184" s="155" t="s">
        <v>320</v>
      </c>
      <c r="G184" s="155" t="s">
        <v>321</v>
      </c>
      <c r="H184" s="156">
        <v>1383.12</v>
      </c>
      <c r="I184" s="156">
        <v>1383.12</v>
      </c>
      <c r="J184" s="156"/>
      <c r="K184" s="156"/>
      <c r="L184" s="156">
        <v>1383.12</v>
      </c>
      <c r="M184" s="155"/>
      <c r="N184" s="156"/>
      <c r="O184" s="156"/>
      <c r="P184" s="156"/>
      <c r="Q184" s="156"/>
      <c r="R184" s="156"/>
      <c r="S184" s="156"/>
      <c r="T184" s="156"/>
      <c r="U184" s="156"/>
      <c r="V184" s="156"/>
      <c r="W184" s="156"/>
    </row>
    <row r="185" ht="53.25" customHeight="1" outlineLevel="1" spans="1:23">
      <c r="A185" s="155" t="s">
        <v>60</v>
      </c>
      <c r="B185" s="155" t="s">
        <v>493</v>
      </c>
      <c r="C185" s="155" t="s">
        <v>226</v>
      </c>
      <c r="D185" s="155" t="s">
        <v>225</v>
      </c>
      <c r="E185" s="155" t="s">
        <v>226</v>
      </c>
      <c r="F185" s="155" t="s">
        <v>329</v>
      </c>
      <c r="G185" s="155" t="s">
        <v>226</v>
      </c>
      <c r="H185" s="156">
        <v>41493.6</v>
      </c>
      <c r="I185" s="156">
        <v>41493.6</v>
      </c>
      <c r="J185" s="156"/>
      <c r="K185" s="156"/>
      <c r="L185" s="156">
        <v>41493.6</v>
      </c>
      <c r="M185" s="155"/>
      <c r="N185" s="156"/>
      <c r="O185" s="156"/>
      <c r="P185" s="156"/>
      <c r="Q185" s="156"/>
      <c r="R185" s="156"/>
      <c r="S185" s="156"/>
      <c r="T185" s="156"/>
      <c r="U185" s="156"/>
      <c r="V185" s="156"/>
      <c r="W185" s="156"/>
    </row>
    <row r="186" ht="53.25" customHeight="1" outlineLevel="1" spans="1:23">
      <c r="A186" s="155" t="s">
        <v>60</v>
      </c>
      <c r="B186" s="155" t="s">
        <v>494</v>
      </c>
      <c r="C186" s="155" t="s">
        <v>347</v>
      </c>
      <c r="D186" s="155" t="s">
        <v>104</v>
      </c>
      <c r="E186" s="155" t="s">
        <v>93</v>
      </c>
      <c r="F186" s="155" t="s">
        <v>344</v>
      </c>
      <c r="G186" s="155" t="s">
        <v>345</v>
      </c>
      <c r="H186" s="156">
        <v>8000</v>
      </c>
      <c r="I186" s="156">
        <v>8000</v>
      </c>
      <c r="J186" s="156"/>
      <c r="K186" s="156"/>
      <c r="L186" s="156">
        <v>8000</v>
      </c>
      <c r="M186" s="155"/>
      <c r="N186" s="156"/>
      <c r="O186" s="156"/>
      <c r="P186" s="156"/>
      <c r="Q186" s="156"/>
      <c r="R186" s="156"/>
      <c r="S186" s="156"/>
      <c r="T186" s="156"/>
      <c r="U186" s="156"/>
      <c r="V186" s="156"/>
      <c r="W186" s="156"/>
    </row>
    <row r="187" ht="53.25" customHeight="1" outlineLevel="1" spans="1:23">
      <c r="A187" s="155" t="s">
        <v>60</v>
      </c>
      <c r="B187" s="155" t="s">
        <v>494</v>
      </c>
      <c r="C187" s="155" t="s">
        <v>347</v>
      </c>
      <c r="D187" s="155" t="s">
        <v>104</v>
      </c>
      <c r="E187" s="155" t="s">
        <v>93</v>
      </c>
      <c r="F187" s="155" t="s">
        <v>340</v>
      </c>
      <c r="G187" s="155" t="s">
        <v>341</v>
      </c>
      <c r="H187" s="156">
        <v>3400</v>
      </c>
      <c r="I187" s="156">
        <v>3400</v>
      </c>
      <c r="J187" s="156"/>
      <c r="K187" s="156"/>
      <c r="L187" s="156">
        <v>3400</v>
      </c>
      <c r="M187" s="155"/>
      <c r="N187" s="156"/>
      <c r="O187" s="156"/>
      <c r="P187" s="156"/>
      <c r="Q187" s="156"/>
      <c r="R187" s="156"/>
      <c r="S187" s="156"/>
      <c r="T187" s="156"/>
      <c r="U187" s="156"/>
      <c r="V187" s="156"/>
      <c r="W187" s="156"/>
    </row>
    <row r="188" ht="53.25" customHeight="1" outlineLevel="1" spans="1:23">
      <c r="A188" s="155" t="s">
        <v>60</v>
      </c>
      <c r="B188" s="155" t="s">
        <v>495</v>
      </c>
      <c r="C188" s="155" t="s">
        <v>357</v>
      </c>
      <c r="D188" s="155" t="s">
        <v>104</v>
      </c>
      <c r="E188" s="155" t="s">
        <v>93</v>
      </c>
      <c r="F188" s="155" t="s">
        <v>358</v>
      </c>
      <c r="G188" s="155" t="s">
        <v>357</v>
      </c>
      <c r="H188" s="156">
        <v>6915.6</v>
      </c>
      <c r="I188" s="156">
        <v>6915.6</v>
      </c>
      <c r="J188" s="156"/>
      <c r="K188" s="156"/>
      <c r="L188" s="156">
        <v>6915.6</v>
      </c>
      <c r="M188" s="155"/>
      <c r="N188" s="156"/>
      <c r="O188" s="156"/>
      <c r="P188" s="156"/>
      <c r="Q188" s="156"/>
      <c r="R188" s="156"/>
      <c r="S188" s="156"/>
      <c r="T188" s="156"/>
      <c r="U188" s="156"/>
      <c r="V188" s="156"/>
      <c r="W188" s="156"/>
    </row>
    <row r="189" ht="53.25" customHeight="1" outlineLevel="1" spans="1:23">
      <c r="A189" s="155" t="s">
        <v>60</v>
      </c>
      <c r="B189" s="155" t="s">
        <v>496</v>
      </c>
      <c r="C189" s="155" t="s">
        <v>360</v>
      </c>
      <c r="D189" s="155" t="s">
        <v>104</v>
      </c>
      <c r="E189" s="155" t="s">
        <v>93</v>
      </c>
      <c r="F189" s="155" t="s">
        <v>348</v>
      </c>
      <c r="G189" s="155" t="s">
        <v>349</v>
      </c>
      <c r="H189" s="156">
        <v>36000</v>
      </c>
      <c r="I189" s="156">
        <v>36000</v>
      </c>
      <c r="J189" s="156"/>
      <c r="K189" s="156"/>
      <c r="L189" s="156">
        <v>36000</v>
      </c>
      <c r="M189" s="155"/>
      <c r="N189" s="156"/>
      <c r="O189" s="156"/>
      <c r="P189" s="156"/>
      <c r="Q189" s="156"/>
      <c r="R189" s="156"/>
      <c r="S189" s="156"/>
      <c r="T189" s="156"/>
      <c r="U189" s="156"/>
      <c r="V189" s="156"/>
      <c r="W189" s="156"/>
    </row>
    <row r="190" ht="30.75" customHeight="1" spans="1:23">
      <c r="A190" s="162" t="s">
        <v>30</v>
      </c>
      <c r="B190" s="162"/>
      <c r="C190" s="162"/>
      <c r="D190" s="162"/>
      <c r="E190" s="162"/>
      <c r="F190" s="162"/>
      <c r="G190" s="162"/>
      <c r="H190" s="156">
        <v>13874733.59</v>
      </c>
      <c r="I190" s="156">
        <v>13874733.59</v>
      </c>
      <c r="J190" s="156"/>
      <c r="K190" s="156"/>
      <c r="L190" s="156">
        <v>13874733.59</v>
      </c>
      <c r="M190" s="156"/>
      <c r="N190" s="156"/>
      <c r="O190" s="156"/>
      <c r="P190" s="156"/>
      <c r="Q190" s="156"/>
      <c r="R190" s="156"/>
      <c r="S190" s="156"/>
      <c r="T190" s="156"/>
      <c r="U190" s="156"/>
      <c r="V190" s="156"/>
      <c r="W190" s="156"/>
    </row>
  </sheetData>
  <mergeCells count="32">
    <mergeCell ref="T1:W1"/>
    <mergeCell ref="A2:W2"/>
    <mergeCell ref="A3:G3"/>
    <mergeCell ref="T3:W3"/>
    <mergeCell ref="H4:W4"/>
    <mergeCell ref="I5:M5"/>
    <mergeCell ref="N5:P5"/>
    <mergeCell ref="R5:W5"/>
    <mergeCell ref="A190:G19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55"/>
  <sheetViews>
    <sheetView showZeros="0" workbookViewId="0">
      <selection activeCell="A1" sqref="A1:W1"/>
    </sheetView>
  </sheetViews>
  <sheetFormatPr defaultColWidth="10.2777777777778" defaultRowHeight="15" customHeight="1"/>
  <cols>
    <col min="1" max="1" width="5.72222222222222" customWidth="1"/>
    <col min="2" max="2" width="7.72222222222222" customWidth="1"/>
    <col min="3" max="3" width="9.84259259259259" customWidth="1"/>
    <col min="4" max="4" width="10.5740740740741" customWidth="1"/>
    <col min="5" max="5" width="6" customWidth="1"/>
    <col min="6" max="6" width="7.27777777777778" customWidth="1"/>
    <col min="7" max="7" width="5.27777777777778" customWidth="1"/>
    <col min="8" max="8" width="5.84259259259259" customWidth="1"/>
    <col min="9" max="11" width="12.8425925925926" customWidth="1"/>
    <col min="12" max="12" width="7.27777777777778" customWidth="1"/>
    <col min="13" max="13" width="5.84259259259259" customWidth="1"/>
    <col min="14" max="16" width="4.72222222222222" customWidth="1"/>
    <col min="17" max="17" width="8" customWidth="1"/>
    <col min="18" max="18" width="11" customWidth="1"/>
    <col min="19" max="20" width="9.84259259259259" customWidth="1"/>
    <col min="21" max="21" width="7.57407407407407" customWidth="1"/>
    <col min="22" max="22" width="5" customWidth="1"/>
    <col min="23" max="23" width="11" customWidth="1"/>
  </cols>
  <sheetData>
    <row r="1" ht="18.75" customHeight="1" spans="1:23">
      <c r="A1" s="151" t="s">
        <v>497</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498</v>
      </c>
      <c r="B2" s="147"/>
      <c r="C2" s="147" t="s">
        <v>73</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"单位名称："&amp;"平山乡政府"</f>
        <v>单位名称：平山乡政府</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499</v>
      </c>
      <c r="B4" s="154" t="s">
        <v>280</v>
      </c>
      <c r="C4" s="154" t="s">
        <v>281</v>
      </c>
      <c r="D4" s="154" t="s">
        <v>500</v>
      </c>
      <c r="E4" s="154" t="s">
        <v>282</v>
      </c>
      <c r="F4" s="154" t="s">
        <v>283</v>
      </c>
      <c r="G4" s="154" t="s">
        <v>501</v>
      </c>
      <c r="H4" s="154" t="s">
        <v>502</v>
      </c>
      <c r="I4" s="154" t="s">
        <v>30</v>
      </c>
      <c r="J4" s="154" t="s">
        <v>503</v>
      </c>
      <c r="K4" s="154"/>
      <c r="L4" s="154"/>
      <c r="M4" s="154"/>
      <c r="N4" s="154" t="s">
        <v>292</v>
      </c>
      <c r="O4" s="154"/>
      <c r="P4" s="154"/>
      <c r="Q4" s="154" t="s">
        <v>37</v>
      </c>
      <c r="R4" s="154" t="s">
        <v>65</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504</v>
      </c>
      <c r="L6" s="154"/>
      <c r="M6" s="154"/>
      <c r="N6" s="154"/>
      <c r="O6" s="154"/>
      <c r="P6" s="154"/>
      <c r="Q6" s="154"/>
      <c r="R6" s="154"/>
      <c r="S6" s="154"/>
      <c r="T6" s="154"/>
      <c r="U6" s="154"/>
      <c r="V6" s="154"/>
      <c r="W6" s="154"/>
    </row>
    <row r="7" ht="18.75" customHeight="1" spans="1:23">
      <c r="A7" s="154" t="s">
        <v>73</v>
      </c>
      <c r="B7" s="154" t="s">
        <v>74</v>
      </c>
      <c r="C7" s="154" t="s">
        <v>75</v>
      </c>
      <c r="D7" s="154" t="s">
        <v>76</v>
      </c>
      <c r="E7" s="154" t="s">
        <v>77</v>
      </c>
      <c r="F7" s="154" t="s">
        <v>78</v>
      </c>
      <c r="G7" s="154" t="s">
        <v>79</v>
      </c>
      <c r="H7" s="154" t="s">
        <v>80</v>
      </c>
      <c r="I7" s="154" t="s">
        <v>81</v>
      </c>
      <c r="J7" s="154" t="s">
        <v>82</v>
      </c>
      <c r="K7" s="154" t="s">
        <v>83</v>
      </c>
      <c r="L7" s="154" t="s">
        <v>84</v>
      </c>
      <c r="M7" s="154" t="s">
        <v>85</v>
      </c>
      <c r="N7" s="154" t="s">
        <v>86</v>
      </c>
      <c r="O7" s="154" t="s">
        <v>87</v>
      </c>
      <c r="P7" s="154" t="s">
        <v>294</v>
      </c>
      <c r="Q7" s="154" t="s">
        <v>295</v>
      </c>
      <c r="R7" s="154" t="s">
        <v>296</v>
      </c>
      <c r="S7" s="154" t="s">
        <v>297</v>
      </c>
      <c r="T7" s="154" t="s">
        <v>298</v>
      </c>
      <c r="U7" s="154" t="s">
        <v>299</v>
      </c>
      <c r="V7" s="154" t="s">
        <v>300</v>
      </c>
      <c r="W7" s="154" t="s">
        <v>301</v>
      </c>
    </row>
    <row r="8" ht="52.5" customHeight="1" spans="1:23">
      <c r="A8" s="155"/>
      <c r="B8" s="155"/>
      <c r="C8" s="155" t="s">
        <v>505</v>
      </c>
      <c r="D8" s="155"/>
      <c r="E8" s="155"/>
      <c r="F8" s="155"/>
      <c r="G8" s="155"/>
      <c r="H8" s="155"/>
      <c r="I8" s="156">
        <v>15366.56</v>
      </c>
      <c r="J8" s="156"/>
      <c r="K8" s="156"/>
      <c r="L8" s="156"/>
      <c r="M8" s="156"/>
      <c r="N8" s="156"/>
      <c r="O8" s="156"/>
      <c r="P8" s="156"/>
      <c r="Q8" s="156"/>
      <c r="R8" s="156">
        <v>15366.56</v>
      </c>
      <c r="S8" s="156"/>
      <c r="T8" s="156"/>
      <c r="U8" s="156"/>
      <c r="V8" s="156"/>
      <c r="W8" s="156">
        <v>15366.56</v>
      </c>
    </row>
    <row r="9" ht="52.5" customHeight="1" outlineLevel="1" spans="1:23">
      <c r="A9" s="155" t="s">
        <v>506</v>
      </c>
      <c r="B9" s="155" t="s">
        <v>507</v>
      </c>
      <c r="C9" s="155" t="s">
        <v>505</v>
      </c>
      <c r="D9" s="155" t="s">
        <v>46</v>
      </c>
      <c r="E9" s="155" t="s">
        <v>130</v>
      </c>
      <c r="F9" s="155" t="s">
        <v>129</v>
      </c>
      <c r="G9" s="155" t="s">
        <v>332</v>
      </c>
      <c r="H9" s="155" t="s">
        <v>333</v>
      </c>
      <c r="I9" s="156">
        <v>11000</v>
      </c>
      <c r="J9" s="156"/>
      <c r="K9" s="156"/>
      <c r="L9" s="156"/>
      <c r="M9" s="156"/>
      <c r="N9" s="156"/>
      <c r="O9" s="156"/>
      <c r="P9" s="156"/>
      <c r="Q9" s="156"/>
      <c r="R9" s="156">
        <v>11000</v>
      </c>
      <c r="S9" s="156"/>
      <c r="T9" s="156"/>
      <c r="U9" s="156"/>
      <c r="V9" s="156"/>
      <c r="W9" s="156">
        <v>11000</v>
      </c>
    </row>
    <row r="10" ht="52.5" customHeight="1" outlineLevel="1" spans="1:23">
      <c r="A10" s="155" t="s">
        <v>506</v>
      </c>
      <c r="B10" s="155" t="s">
        <v>507</v>
      </c>
      <c r="C10" s="155" t="s">
        <v>505</v>
      </c>
      <c r="D10" s="155" t="s">
        <v>46</v>
      </c>
      <c r="E10" s="155" t="s">
        <v>130</v>
      </c>
      <c r="F10" s="155" t="s">
        <v>129</v>
      </c>
      <c r="G10" s="155" t="s">
        <v>344</v>
      </c>
      <c r="H10" s="155" t="s">
        <v>345</v>
      </c>
      <c r="I10" s="156">
        <v>4350</v>
      </c>
      <c r="J10" s="156"/>
      <c r="K10" s="156"/>
      <c r="L10" s="156"/>
      <c r="M10" s="156"/>
      <c r="N10" s="155"/>
      <c r="O10" s="155"/>
      <c r="P10" s="155"/>
      <c r="Q10" s="156"/>
      <c r="R10" s="156">
        <v>4350</v>
      </c>
      <c r="S10" s="156"/>
      <c r="T10" s="156"/>
      <c r="U10" s="156"/>
      <c r="V10" s="156"/>
      <c r="W10" s="156">
        <v>4350</v>
      </c>
    </row>
    <row r="11" ht="52.5" customHeight="1" outlineLevel="1" spans="1:23">
      <c r="A11" s="155" t="s">
        <v>506</v>
      </c>
      <c r="B11" s="155" t="s">
        <v>507</v>
      </c>
      <c r="C11" s="155" t="s">
        <v>505</v>
      </c>
      <c r="D11" s="155" t="s">
        <v>46</v>
      </c>
      <c r="E11" s="155" t="s">
        <v>130</v>
      </c>
      <c r="F11" s="155" t="s">
        <v>129</v>
      </c>
      <c r="G11" s="155" t="s">
        <v>336</v>
      </c>
      <c r="H11" s="155" t="s">
        <v>337</v>
      </c>
      <c r="I11" s="156">
        <v>16.56</v>
      </c>
      <c r="J11" s="156"/>
      <c r="K11" s="156"/>
      <c r="L11" s="156"/>
      <c r="M11" s="156"/>
      <c r="N11" s="155"/>
      <c r="O11" s="155"/>
      <c r="P11" s="155"/>
      <c r="Q11" s="156"/>
      <c r="R11" s="156">
        <v>16.56</v>
      </c>
      <c r="S11" s="156"/>
      <c r="T11" s="156"/>
      <c r="U11" s="156"/>
      <c r="V11" s="156"/>
      <c r="W11" s="156">
        <v>16.56</v>
      </c>
    </row>
    <row r="12" ht="52.5" customHeight="1" spans="1:23">
      <c r="A12" s="155"/>
      <c r="B12" s="155"/>
      <c r="C12" s="155" t="s">
        <v>508</v>
      </c>
      <c r="D12" s="155"/>
      <c r="E12" s="155"/>
      <c r="F12" s="155"/>
      <c r="G12" s="155"/>
      <c r="H12" s="155"/>
      <c r="I12" s="156">
        <v>125271.39</v>
      </c>
      <c r="J12" s="156"/>
      <c r="K12" s="156"/>
      <c r="L12" s="156"/>
      <c r="M12" s="156"/>
      <c r="N12" s="155"/>
      <c r="O12" s="155"/>
      <c r="P12" s="155"/>
      <c r="Q12" s="156"/>
      <c r="R12" s="156">
        <v>125271.39</v>
      </c>
      <c r="S12" s="156"/>
      <c r="T12" s="156"/>
      <c r="U12" s="156"/>
      <c r="V12" s="156"/>
      <c r="W12" s="156">
        <v>125271.39</v>
      </c>
    </row>
    <row r="13" ht="52.5" customHeight="1" outlineLevel="1" spans="1:23">
      <c r="A13" s="155" t="s">
        <v>506</v>
      </c>
      <c r="B13" s="155" t="s">
        <v>509</v>
      </c>
      <c r="C13" s="155" t="s">
        <v>508</v>
      </c>
      <c r="D13" s="155" t="s">
        <v>46</v>
      </c>
      <c r="E13" s="155" t="s">
        <v>130</v>
      </c>
      <c r="F13" s="155" t="s">
        <v>129</v>
      </c>
      <c r="G13" s="155" t="s">
        <v>332</v>
      </c>
      <c r="H13" s="155" t="s">
        <v>333</v>
      </c>
      <c r="I13" s="156">
        <v>9023</v>
      </c>
      <c r="J13" s="156"/>
      <c r="K13" s="156"/>
      <c r="L13" s="156"/>
      <c r="M13" s="156"/>
      <c r="N13" s="155"/>
      <c r="O13" s="155"/>
      <c r="P13" s="155"/>
      <c r="Q13" s="156"/>
      <c r="R13" s="156">
        <v>9023</v>
      </c>
      <c r="S13" s="156"/>
      <c r="T13" s="156"/>
      <c r="U13" s="156"/>
      <c r="V13" s="156"/>
      <c r="W13" s="156">
        <v>9023</v>
      </c>
    </row>
    <row r="14" ht="52.5" customHeight="1" outlineLevel="1" spans="1:23">
      <c r="A14" s="155" t="s">
        <v>506</v>
      </c>
      <c r="B14" s="155" t="s">
        <v>509</v>
      </c>
      <c r="C14" s="155" t="s">
        <v>508</v>
      </c>
      <c r="D14" s="155" t="s">
        <v>46</v>
      </c>
      <c r="E14" s="155" t="s">
        <v>130</v>
      </c>
      <c r="F14" s="155" t="s">
        <v>129</v>
      </c>
      <c r="G14" s="155" t="s">
        <v>510</v>
      </c>
      <c r="H14" s="155" t="s">
        <v>511</v>
      </c>
      <c r="I14" s="156">
        <v>789.91</v>
      </c>
      <c r="J14" s="156"/>
      <c r="K14" s="156"/>
      <c r="L14" s="156"/>
      <c r="M14" s="156"/>
      <c r="N14" s="155"/>
      <c r="O14" s="155"/>
      <c r="P14" s="155"/>
      <c r="Q14" s="156"/>
      <c r="R14" s="156">
        <v>789.91</v>
      </c>
      <c r="S14" s="156"/>
      <c r="T14" s="156"/>
      <c r="U14" s="156"/>
      <c r="V14" s="156"/>
      <c r="W14" s="156">
        <v>789.91</v>
      </c>
    </row>
    <row r="15" ht="52.5" customHeight="1" outlineLevel="1" spans="1:23">
      <c r="A15" s="155" t="s">
        <v>506</v>
      </c>
      <c r="B15" s="155" t="s">
        <v>509</v>
      </c>
      <c r="C15" s="155" t="s">
        <v>508</v>
      </c>
      <c r="D15" s="155" t="s">
        <v>46</v>
      </c>
      <c r="E15" s="155" t="s">
        <v>130</v>
      </c>
      <c r="F15" s="155" t="s">
        <v>129</v>
      </c>
      <c r="G15" s="155" t="s">
        <v>422</v>
      </c>
      <c r="H15" s="155" t="s">
        <v>423</v>
      </c>
      <c r="I15" s="156">
        <v>20000</v>
      </c>
      <c r="J15" s="156"/>
      <c r="K15" s="156"/>
      <c r="L15" s="156"/>
      <c r="M15" s="156"/>
      <c r="N15" s="155"/>
      <c r="O15" s="155"/>
      <c r="P15" s="155"/>
      <c r="Q15" s="156"/>
      <c r="R15" s="156">
        <v>20000</v>
      </c>
      <c r="S15" s="156"/>
      <c r="T15" s="156"/>
      <c r="U15" s="156"/>
      <c r="V15" s="156"/>
      <c r="W15" s="156">
        <v>20000</v>
      </c>
    </row>
    <row r="16" ht="52.5" customHeight="1" outlineLevel="1" spans="1:23">
      <c r="A16" s="155" t="s">
        <v>506</v>
      </c>
      <c r="B16" s="155" t="s">
        <v>509</v>
      </c>
      <c r="C16" s="155" t="s">
        <v>508</v>
      </c>
      <c r="D16" s="155" t="s">
        <v>46</v>
      </c>
      <c r="E16" s="155" t="s">
        <v>130</v>
      </c>
      <c r="F16" s="155" t="s">
        <v>129</v>
      </c>
      <c r="G16" s="155" t="s">
        <v>350</v>
      </c>
      <c r="H16" s="155" t="s">
        <v>351</v>
      </c>
      <c r="I16" s="156">
        <v>10000</v>
      </c>
      <c r="J16" s="156"/>
      <c r="K16" s="156"/>
      <c r="L16" s="156"/>
      <c r="M16" s="156"/>
      <c r="N16" s="155"/>
      <c r="O16" s="155"/>
      <c r="P16" s="155"/>
      <c r="Q16" s="156"/>
      <c r="R16" s="156">
        <v>10000</v>
      </c>
      <c r="S16" s="156"/>
      <c r="T16" s="156"/>
      <c r="U16" s="156"/>
      <c r="V16" s="156"/>
      <c r="W16" s="156">
        <v>10000</v>
      </c>
    </row>
    <row r="17" ht="52.5" customHeight="1" outlineLevel="1" spans="1:23">
      <c r="A17" s="155" t="s">
        <v>506</v>
      </c>
      <c r="B17" s="155" t="s">
        <v>509</v>
      </c>
      <c r="C17" s="155" t="s">
        <v>508</v>
      </c>
      <c r="D17" s="155" t="s">
        <v>46</v>
      </c>
      <c r="E17" s="155" t="s">
        <v>130</v>
      </c>
      <c r="F17" s="155" t="s">
        <v>129</v>
      </c>
      <c r="G17" s="155" t="s">
        <v>344</v>
      </c>
      <c r="H17" s="155" t="s">
        <v>345</v>
      </c>
      <c r="I17" s="156">
        <v>27200</v>
      </c>
      <c r="J17" s="156"/>
      <c r="K17" s="156"/>
      <c r="L17" s="156"/>
      <c r="M17" s="156"/>
      <c r="N17" s="155"/>
      <c r="O17" s="155"/>
      <c r="P17" s="155"/>
      <c r="Q17" s="156"/>
      <c r="R17" s="156">
        <v>27200</v>
      </c>
      <c r="S17" s="156"/>
      <c r="T17" s="156"/>
      <c r="U17" s="156"/>
      <c r="V17" s="156"/>
      <c r="W17" s="156">
        <v>27200</v>
      </c>
    </row>
    <row r="18" ht="52.5" customHeight="1" outlineLevel="1" spans="1:23">
      <c r="A18" s="155" t="s">
        <v>506</v>
      </c>
      <c r="B18" s="155" t="s">
        <v>509</v>
      </c>
      <c r="C18" s="155" t="s">
        <v>508</v>
      </c>
      <c r="D18" s="155" t="s">
        <v>46</v>
      </c>
      <c r="E18" s="155" t="s">
        <v>130</v>
      </c>
      <c r="F18" s="155" t="s">
        <v>129</v>
      </c>
      <c r="G18" s="155" t="s">
        <v>375</v>
      </c>
      <c r="H18" s="155" t="s">
        <v>376</v>
      </c>
      <c r="I18" s="156">
        <v>1640</v>
      </c>
      <c r="J18" s="156"/>
      <c r="K18" s="156"/>
      <c r="L18" s="156"/>
      <c r="M18" s="156"/>
      <c r="N18" s="155"/>
      <c r="O18" s="155"/>
      <c r="P18" s="155"/>
      <c r="Q18" s="156"/>
      <c r="R18" s="156">
        <v>1640</v>
      </c>
      <c r="S18" s="156"/>
      <c r="T18" s="156"/>
      <c r="U18" s="156"/>
      <c r="V18" s="156"/>
      <c r="W18" s="156">
        <v>1640</v>
      </c>
    </row>
    <row r="19" ht="52.5" customHeight="1" outlineLevel="1" spans="1:23">
      <c r="A19" s="155" t="s">
        <v>506</v>
      </c>
      <c r="B19" s="155" t="s">
        <v>509</v>
      </c>
      <c r="C19" s="155" t="s">
        <v>508</v>
      </c>
      <c r="D19" s="155" t="s">
        <v>46</v>
      </c>
      <c r="E19" s="155" t="s">
        <v>130</v>
      </c>
      <c r="F19" s="155" t="s">
        <v>129</v>
      </c>
      <c r="G19" s="155" t="s">
        <v>340</v>
      </c>
      <c r="H19" s="155" t="s">
        <v>341</v>
      </c>
      <c r="I19" s="156">
        <v>6000</v>
      </c>
      <c r="J19" s="156"/>
      <c r="K19" s="156"/>
      <c r="L19" s="156"/>
      <c r="M19" s="156"/>
      <c r="N19" s="155"/>
      <c r="O19" s="155"/>
      <c r="P19" s="155"/>
      <c r="Q19" s="156"/>
      <c r="R19" s="156">
        <v>6000</v>
      </c>
      <c r="S19" s="156"/>
      <c r="T19" s="156"/>
      <c r="U19" s="156"/>
      <c r="V19" s="156"/>
      <c r="W19" s="156">
        <v>6000</v>
      </c>
    </row>
    <row r="20" ht="52.5" customHeight="1" outlineLevel="1" spans="1:23">
      <c r="A20" s="155" t="s">
        <v>506</v>
      </c>
      <c r="B20" s="155" t="s">
        <v>509</v>
      </c>
      <c r="C20" s="155" t="s">
        <v>508</v>
      </c>
      <c r="D20" s="155" t="s">
        <v>46</v>
      </c>
      <c r="E20" s="155" t="s">
        <v>130</v>
      </c>
      <c r="F20" s="155" t="s">
        <v>129</v>
      </c>
      <c r="G20" s="155" t="s">
        <v>469</v>
      </c>
      <c r="H20" s="155" t="s">
        <v>470</v>
      </c>
      <c r="I20" s="156">
        <v>15500</v>
      </c>
      <c r="J20" s="156"/>
      <c r="K20" s="156"/>
      <c r="L20" s="156"/>
      <c r="M20" s="156"/>
      <c r="N20" s="155"/>
      <c r="O20" s="155"/>
      <c r="P20" s="155"/>
      <c r="Q20" s="156"/>
      <c r="R20" s="156">
        <v>15500</v>
      </c>
      <c r="S20" s="156"/>
      <c r="T20" s="156"/>
      <c r="U20" s="156"/>
      <c r="V20" s="156"/>
      <c r="W20" s="156">
        <v>15500</v>
      </c>
    </row>
    <row r="21" ht="52.5" customHeight="1" outlineLevel="1" spans="1:23">
      <c r="A21" s="155" t="s">
        <v>506</v>
      </c>
      <c r="B21" s="155" t="s">
        <v>509</v>
      </c>
      <c r="C21" s="155" t="s">
        <v>508</v>
      </c>
      <c r="D21" s="155" t="s">
        <v>46</v>
      </c>
      <c r="E21" s="155" t="s">
        <v>130</v>
      </c>
      <c r="F21" s="155" t="s">
        <v>129</v>
      </c>
      <c r="G21" s="155" t="s">
        <v>336</v>
      </c>
      <c r="H21" s="155" t="s">
        <v>337</v>
      </c>
      <c r="I21" s="156">
        <v>35118.48</v>
      </c>
      <c r="J21" s="156"/>
      <c r="K21" s="156"/>
      <c r="L21" s="156"/>
      <c r="M21" s="156"/>
      <c r="N21" s="155"/>
      <c r="O21" s="155"/>
      <c r="P21" s="155"/>
      <c r="Q21" s="156"/>
      <c r="R21" s="156">
        <v>35118.48</v>
      </c>
      <c r="S21" s="156"/>
      <c r="T21" s="156"/>
      <c r="U21" s="156"/>
      <c r="V21" s="156"/>
      <c r="W21" s="156">
        <v>35118.48</v>
      </c>
    </row>
    <row r="22" ht="52.5" customHeight="1" spans="1:23">
      <c r="A22" s="155"/>
      <c r="B22" s="155"/>
      <c r="C22" s="155" t="s">
        <v>512</v>
      </c>
      <c r="D22" s="155"/>
      <c r="E22" s="155"/>
      <c r="F22" s="155"/>
      <c r="G22" s="155"/>
      <c r="H22" s="155"/>
      <c r="I22" s="156">
        <v>1962.2</v>
      </c>
      <c r="J22" s="156"/>
      <c r="K22" s="156"/>
      <c r="L22" s="156"/>
      <c r="M22" s="156"/>
      <c r="N22" s="155"/>
      <c r="O22" s="155"/>
      <c r="P22" s="155"/>
      <c r="Q22" s="156"/>
      <c r="R22" s="156">
        <v>1962.2</v>
      </c>
      <c r="S22" s="156"/>
      <c r="T22" s="156"/>
      <c r="U22" s="156"/>
      <c r="V22" s="156"/>
      <c r="W22" s="156">
        <v>1962.2</v>
      </c>
    </row>
    <row r="23" ht="52.5" customHeight="1" outlineLevel="1" spans="1:23">
      <c r="A23" s="155" t="s">
        <v>506</v>
      </c>
      <c r="B23" s="155" t="s">
        <v>513</v>
      </c>
      <c r="C23" s="155" t="s">
        <v>512</v>
      </c>
      <c r="D23" s="155" t="s">
        <v>46</v>
      </c>
      <c r="E23" s="155" t="s">
        <v>130</v>
      </c>
      <c r="F23" s="155" t="s">
        <v>129</v>
      </c>
      <c r="G23" s="155" t="s">
        <v>332</v>
      </c>
      <c r="H23" s="155" t="s">
        <v>333</v>
      </c>
      <c r="I23" s="156">
        <v>1962.2</v>
      </c>
      <c r="J23" s="156"/>
      <c r="K23" s="156"/>
      <c r="L23" s="156"/>
      <c r="M23" s="156"/>
      <c r="N23" s="155"/>
      <c r="O23" s="155"/>
      <c r="P23" s="155"/>
      <c r="Q23" s="156"/>
      <c r="R23" s="156">
        <v>1962.2</v>
      </c>
      <c r="S23" s="156"/>
      <c r="T23" s="156"/>
      <c r="U23" s="156"/>
      <c r="V23" s="156"/>
      <c r="W23" s="156">
        <v>1962.2</v>
      </c>
    </row>
    <row r="24" ht="52.5" customHeight="1" spans="1:23">
      <c r="A24" s="155"/>
      <c r="B24" s="155"/>
      <c r="C24" s="155" t="s">
        <v>514</v>
      </c>
      <c r="D24" s="155"/>
      <c r="E24" s="155"/>
      <c r="F24" s="155"/>
      <c r="G24" s="155"/>
      <c r="H24" s="155"/>
      <c r="I24" s="156">
        <v>46462.24</v>
      </c>
      <c r="J24" s="156"/>
      <c r="K24" s="156"/>
      <c r="L24" s="156"/>
      <c r="M24" s="156"/>
      <c r="N24" s="155"/>
      <c r="O24" s="155"/>
      <c r="P24" s="155"/>
      <c r="Q24" s="156"/>
      <c r="R24" s="156">
        <v>46462.24</v>
      </c>
      <c r="S24" s="156"/>
      <c r="T24" s="156"/>
      <c r="U24" s="156"/>
      <c r="V24" s="156"/>
      <c r="W24" s="156">
        <v>46462.24</v>
      </c>
    </row>
    <row r="25" ht="52.5" customHeight="1" outlineLevel="1" spans="1:23">
      <c r="A25" s="155" t="s">
        <v>506</v>
      </c>
      <c r="B25" s="155" t="s">
        <v>515</v>
      </c>
      <c r="C25" s="155" t="s">
        <v>514</v>
      </c>
      <c r="D25" s="155" t="s">
        <v>46</v>
      </c>
      <c r="E25" s="155" t="s">
        <v>130</v>
      </c>
      <c r="F25" s="155" t="s">
        <v>129</v>
      </c>
      <c r="G25" s="155" t="s">
        <v>332</v>
      </c>
      <c r="H25" s="155" t="s">
        <v>333</v>
      </c>
      <c r="I25" s="156">
        <v>16462.24</v>
      </c>
      <c r="J25" s="156"/>
      <c r="K25" s="156"/>
      <c r="L25" s="156"/>
      <c r="M25" s="156"/>
      <c r="N25" s="155"/>
      <c r="O25" s="155"/>
      <c r="P25" s="155"/>
      <c r="Q25" s="156"/>
      <c r="R25" s="156">
        <v>16462.24</v>
      </c>
      <c r="S25" s="156"/>
      <c r="T25" s="156"/>
      <c r="U25" s="156"/>
      <c r="V25" s="156"/>
      <c r="W25" s="156">
        <v>16462.24</v>
      </c>
    </row>
    <row r="26" ht="52.5" customHeight="1" outlineLevel="1" spans="1:23">
      <c r="A26" s="155" t="s">
        <v>506</v>
      </c>
      <c r="B26" s="155" t="s">
        <v>515</v>
      </c>
      <c r="C26" s="155" t="s">
        <v>514</v>
      </c>
      <c r="D26" s="155" t="s">
        <v>46</v>
      </c>
      <c r="E26" s="155" t="s">
        <v>130</v>
      </c>
      <c r="F26" s="155" t="s">
        <v>129</v>
      </c>
      <c r="G26" s="155" t="s">
        <v>340</v>
      </c>
      <c r="H26" s="155" t="s">
        <v>341</v>
      </c>
      <c r="I26" s="156">
        <v>30000</v>
      </c>
      <c r="J26" s="156"/>
      <c r="K26" s="156"/>
      <c r="L26" s="156"/>
      <c r="M26" s="156"/>
      <c r="N26" s="155"/>
      <c r="O26" s="155"/>
      <c r="P26" s="155"/>
      <c r="Q26" s="156"/>
      <c r="R26" s="156">
        <v>30000</v>
      </c>
      <c r="S26" s="156"/>
      <c r="T26" s="156"/>
      <c r="U26" s="156"/>
      <c r="V26" s="156"/>
      <c r="W26" s="156">
        <v>30000</v>
      </c>
    </row>
    <row r="27" ht="52.5" customHeight="1" spans="1:23">
      <c r="A27" s="155"/>
      <c r="B27" s="155"/>
      <c r="C27" s="155" t="s">
        <v>516</v>
      </c>
      <c r="D27" s="155"/>
      <c r="E27" s="155"/>
      <c r="F27" s="155"/>
      <c r="G27" s="155"/>
      <c r="H27" s="155"/>
      <c r="I27" s="156">
        <v>27260.69</v>
      </c>
      <c r="J27" s="156"/>
      <c r="K27" s="156"/>
      <c r="L27" s="156"/>
      <c r="M27" s="156"/>
      <c r="N27" s="155"/>
      <c r="O27" s="155"/>
      <c r="P27" s="155"/>
      <c r="Q27" s="156"/>
      <c r="R27" s="156">
        <v>27260.69</v>
      </c>
      <c r="S27" s="156"/>
      <c r="T27" s="156"/>
      <c r="U27" s="156"/>
      <c r="V27" s="156"/>
      <c r="W27" s="156">
        <v>27260.69</v>
      </c>
    </row>
    <row r="28" ht="52.5" customHeight="1" outlineLevel="1" spans="1:23">
      <c r="A28" s="155" t="s">
        <v>506</v>
      </c>
      <c r="B28" s="155" t="s">
        <v>517</v>
      </c>
      <c r="C28" s="155" t="s">
        <v>516</v>
      </c>
      <c r="D28" s="155" t="s">
        <v>46</v>
      </c>
      <c r="E28" s="155" t="s">
        <v>130</v>
      </c>
      <c r="F28" s="155" t="s">
        <v>129</v>
      </c>
      <c r="G28" s="155" t="s">
        <v>332</v>
      </c>
      <c r="H28" s="155" t="s">
        <v>333</v>
      </c>
      <c r="I28" s="156">
        <v>27260.69</v>
      </c>
      <c r="J28" s="156"/>
      <c r="K28" s="156"/>
      <c r="L28" s="156"/>
      <c r="M28" s="156"/>
      <c r="N28" s="155"/>
      <c r="O28" s="155"/>
      <c r="P28" s="155"/>
      <c r="Q28" s="156"/>
      <c r="R28" s="156">
        <v>27260.69</v>
      </c>
      <c r="S28" s="156"/>
      <c r="T28" s="156"/>
      <c r="U28" s="156"/>
      <c r="V28" s="156"/>
      <c r="W28" s="156">
        <v>27260.69</v>
      </c>
    </row>
    <row r="29" ht="52.5" customHeight="1" spans="1:23">
      <c r="A29" s="155"/>
      <c r="B29" s="155"/>
      <c r="C29" s="155" t="s">
        <v>518</v>
      </c>
      <c r="D29" s="155"/>
      <c r="E29" s="155"/>
      <c r="F29" s="155"/>
      <c r="G29" s="155"/>
      <c r="H29" s="155"/>
      <c r="I29" s="156">
        <v>1600</v>
      </c>
      <c r="J29" s="156"/>
      <c r="K29" s="156"/>
      <c r="L29" s="156"/>
      <c r="M29" s="156"/>
      <c r="N29" s="155"/>
      <c r="O29" s="155"/>
      <c r="P29" s="155"/>
      <c r="Q29" s="156"/>
      <c r="R29" s="156">
        <v>1600</v>
      </c>
      <c r="S29" s="156"/>
      <c r="T29" s="156"/>
      <c r="U29" s="156"/>
      <c r="V29" s="156"/>
      <c r="W29" s="156">
        <v>1600</v>
      </c>
    </row>
    <row r="30" ht="52.5" customHeight="1" outlineLevel="1" spans="1:23">
      <c r="A30" s="155" t="s">
        <v>506</v>
      </c>
      <c r="B30" s="155" t="s">
        <v>519</v>
      </c>
      <c r="C30" s="155" t="s">
        <v>518</v>
      </c>
      <c r="D30" s="155" t="s">
        <v>46</v>
      </c>
      <c r="E30" s="155" t="s">
        <v>130</v>
      </c>
      <c r="F30" s="155" t="s">
        <v>129</v>
      </c>
      <c r="G30" s="155" t="s">
        <v>399</v>
      </c>
      <c r="H30" s="155" t="s">
        <v>400</v>
      </c>
      <c r="I30" s="156">
        <v>1600</v>
      </c>
      <c r="J30" s="156"/>
      <c r="K30" s="156"/>
      <c r="L30" s="156"/>
      <c r="M30" s="156"/>
      <c r="N30" s="155"/>
      <c r="O30" s="155"/>
      <c r="P30" s="155"/>
      <c r="Q30" s="156"/>
      <c r="R30" s="156">
        <v>1600</v>
      </c>
      <c r="S30" s="156"/>
      <c r="T30" s="156"/>
      <c r="U30" s="156"/>
      <c r="V30" s="156"/>
      <c r="W30" s="156">
        <v>1600</v>
      </c>
    </row>
    <row r="31" ht="52.5" customHeight="1" spans="1:23">
      <c r="A31" s="155"/>
      <c r="B31" s="155"/>
      <c r="C31" s="155" t="s">
        <v>520</v>
      </c>
      <c r="D31" s="155"/>
      <c r="E31" s="155"/>
      <c r="F31" s="155"/>
      <c r="G31" s="155"/>
      <c r="H31" s="155"/>
      <c r="I31" s="156">
        <v>17626</v>
      </c>
      <c r="J31" s="156"/>
      <c r="K31" s="156"/>
      <c r="L31" s="156"/>
      <c r="M31" s="156"/>
      <c r="N31" s="155"/>
      <c r="O31" s="155"/>
      <c r="P31" s="155"/>
      <c r="Q31" s="156"/>
      <c r="R31" s="156">
        <v>17626</v>
      </c>
      <c r="S31" s="156"/>
      <c r="T31" s="156"/>
      <c r="U31" s="156"/>
      <c r="V31" s="156"/>
      <c r="W31" s="156">
        <v>17626</v>
      </c>
    </row>
    <row r="32" ht="52.5" customHeight="1" outlineLevel="1" spans="1:23">
      <c r="A32" s="155" t="s">
        <v>506</v>
      </c>
      <c r="B32" s="155" t="s">
        <v>521</v>
      </c>
      <c r="C32" s="155" t="s">
        <v>520</v>
      </c>
      <c r="D32" s="155" t="s">
        <v>46</v>
      </c>
      <c r="E32" s="155" t="s">
        <v>130</v>
      </c>
      <c r="F32" s="155" t="s">
        <v>129</v>
      </c>
      <c r="G32" s="155" t="s">
        <v>332</v>
      </c>
      <c r="H32" s="155" t="s">
        <v>333</v>
      </c>
      <c r="I32" s="156">
        <v>7626</v>
      </c>
      <c r="J32" s="156"/>
      <c r="K32" s="156"/>
      <c r="L32" s="156"/>
      <c r="M32" s="156"/>
      <c r="N32" s="155"/>
      <c r="O32" s="155"/>
      <c r="P32" s="155"/>
      <c r="Q32" s="156"/>
      <c r="R32" s="156">
        <v>7626</v>
      </c>
      <c r="S32" s="156"/>
      <c r="T32" s="156"/>
      <c r="U32" s="156"/>
      <c r="V32" s="156"/>
      <c r="W32" s="156">
        <v>7626</v>
      </c>
    </row>
    <row r="33" ht="52.5" customHeight="1" outlineLevel="1" spans="1:23">
      <c r="A33" s="155" t="s">
        <v>506</v>
      </c>
      <c r="B33" s="155" t="s">
        <v>521</v>
      </c>
      <c r="C33" s="155" t="s">
        <v>520</v>
      </c>
      <c r="D33" s="155" t="s">
        <v>46</v>
      </c>
      <c r="E33" s="155" t="s">
        <v>130</v>
      </c>
      <c r="F33" s="155" t="s">
        <v>129</v>
      </c>
      <c r="G33" s="155" t="s">
        <v>344</v>
      </c>
      <c r="H33" s="155" t="s">
        <v>345</v>
      </c>
      <c r="I33" s="156">
        <v>10000</v>
      </c>
      <c r="J33" s="156"/>
      <c r="K33" s="156"/>
      <c r="L33" s="156"/>
      <c r="M33" s="156"/>
      <c r="N33" s="155"/>
      <c r="O33" s="155"/>
      <c r="P33" s="155"/>
      <c r="Q33" s="156"/>
      <c r="R33" s="156">
        <v>10000</v>
      </c>
      <c r="S33" s="156"/>
      <c r="T33" s="156"/>
      <c r="U33" s="156"/>
      <c r="V33" s="156"/>
      <c r="W33" s="156">
        <v>10000</v>
      </c>
    </row>
    <row r="34" ht="52.5" customHeight="1" spans="1:23">
      <c r="A34" s="155"/>
      <c r="B34" s="155"/>
      <c r="C34" s="155" t="s">
        <v>522</v>
      </c>
      <c r="D34" s="155"/>
      <c r="E34" s="155"/>
      <c r="F34" s="155"/>
      <c r="G34" s="155"/>
      <c r="H34" s="155"/>
      <c r="I34" s="156">
        <v>837.97</v>
      </c>
      <c r="J34" s="156"/>
      <c r="K34" s="156"/>
      <c r="L34" s="156"/>
      <c r="M34" s="156"/>
      <c r="N34" s="155"/>
      <c r="O34" s="155"/>
      <c r="P34" s="155"/>
      <c r="Q34" s="156"/>
      <c r="R34" s="156">
        <v>837.97</v>
      </c>
      <c r="S34" s="156"/>
      <c r="T34" s="156"/>
      <c r="U34" s="156"/>
      <c r="V34" s="156"/>
      <c r="W34" s="156">
        <v>837.97</v>
      </c>
    </row>
    <row r="35" ht="52.5" customHeight="1" outlineLevel="1" spans="1:23">
      <c r="A35" s="155" t="s">
        <v>506</v>
      </c>
      <c r="B35" s="155" t="s">
        <v>523</v>
      </c>
      <c r="C35" s="155" t="s">
        <v>522</v>
      </c>
      <c r="D35" s="155" t="s">
        <v>46</v>
      </c>
      <c r="E35" s="155" t="s">
        <v>130</v>
      </c>
      <c r="F35" s="155" t="s">
        <v>129</v>
      </c>
      <c r="G35" s="155" t="s">
        <v>344</v>
      </c>
      <c r="H35" s="155" t="s">
        <v>345</v>
      </c>
      <c r="I35" s="156">
        <v>837.97</v>
      </c>
      <c r="J35" s="156"/>
      <c r="K35" s="156"/>
      <c r="L35" s="156"/>
      <c r="M35" s="156"/>
      <c r="N35" s="155"/>
      <c r="O35" s="155"/>
      <c r="P35" s="155"/>
      <c r="Q35" s="156"/>
      <c r="R35" s="156">
        <v>837.97</v>
      </c>
      <c r="S35" s="156"/>
      <c r="T35" s="156"/>
      <c r="U35" s="156"/>
      <c r="V35" s="156"/>
      <c r="W35" s="156">
        <v>837.97</v>
      </c>
    </row>
    <row r="36" ht="52.5" customHeight="1" spans="1:23">
      <c r="A36" s="155"/>
      <c r="B36" s="155"/>
      <c r="C36" s="155" t="s">
        <v>524</v>
      </c>
      <c r="D36" s="155"/>
      <c r="E36" s="155"/>
      <c r="F36" s="155"/>
      <c r="G36" s="155"/>
      <c r="H36" s="155"/>
      <c r="I36" s="156"/>
      <c r="J36" s="156"/>
      <c r="K36" s="156"/>
      <c r="L36" s="156"/>
      <c r="M36" s="156"/>
      <c r="N36" s="155"/>
      <c r="O36" s="155"/>
      <c r="P36" s="155"/>
      <c r="Q36" s="156"/>
      <c r="R36" s="156"/>
      <c r="S36" s="156"/>
      <c r="T36" s="156"/>
      <c r="U36" s="156"/>
      <c r="V36" s="156"/>
      <c r="W36" s="156"/>
    </row>
    <row r="37" ht="52.5" customHeight="1" outlineLevel="1" spans="1:23">
      <c r="A37" s="155" t="s">
        <v>506</v>
      </c>
      <c r="B37" s="155" t="s">
        <v>525</v>
      </c>
      <c r="C37" s="155" t="s">
        <v>524</v>
      </c>
      <c r="D37" s="155" t="s">
        <v>46</v>
      </c>
      <c r="E37" s="155" t="s">
        <v>204</v>
      </c>
      <c r="F37" s="155" t="s">
        <v>205</v>
      </c>
      <c r="G37" s="155" t="s">
        <v>332</v>
      </c>
      <c r="H37" s="155" t="s">
        <v>333</v>
      </c>
      <c r="I37" s="156"/>
      <c r="J37" s="156"/>
      <c r="K37" s="156"/>
      <c r="L37" s="156"/>
      <c r="M37" s="156"/>
      <c r="N37" s="155"/>
      <c r="O37" s="155"/>
      <c r="P37" s="155"/>
      <c r="Q37" s="156"/>
      <c r="R37" s="156"/>
      <c r="S37" s="156"/>
      <c r="T37" s="156"/>
      <c r="U37" s="156"/>
      <c r="V37" s="156"/>
      <c r="W37" s="156"/>
    </row>
    <row r="38" ht="52.5" customHeight="1" outlineLevel="1" spans="1:23">
      <c r="A38" s="155" t="s">
        <v>506</v>
      </c>
      <c r="B38" s="155" t="s">
        <v>525</v>
      </c>
      <c r="C38" s="155" t="s">
        <v>524</v>
      </c>
      <c r="D38" s="155" t="s">
        <v>46</v>
      </c>
      <c r="E38" s="155" t="s">
        <v>204</v>
      </c>
      <c r="F38" s="155" t="s">
        <v>205</v>
      </c>
      <c r="G38" s="155" t="s">
        <v>344</v>
      </c>
      <c r="H38" s="155" t="s">
        <v>345</v>
      </c>
      <c r="I38" s="156"/>
      <c r="J38" s="156"/>
      <c r="K38" s="156"/>
      <c r="L38" s="156"/>
      <c r="M38" s="156"/>
      <c r="N38" s="155"/>
      <c r="O38" s="155"/>
      <c r="P38" s="155"/>
      <c r="Q38" s="156"/>
      <c r="R38" s="156"/>
      <c r="S38" s="156"/>
      <c r="T38" s="156"/>
      <c r="U38" s="156"/>
      <c r="V38" s="156"/>
      <c r="W38" s="156"/>
    </row>
    <row r="39" ht="52.5" customHeight="1" outlineLevel="1" spans="1:23">
      <c r="A39" s="155" t="s">
        <v>506</v>
      </c>
      <c r="B39" s="155" t="s">
        <v>525</v>
      </c>
      <c r="C39" s="155" t="s">
        <v>524</v>
      </c>
      <c r="D39" s="155" t="s">
        <v>46</v>
      </c>
      <c r="E39" s="155" t="s">
        <v>204</v>
      </c>
      <c r="F39" s="155" t="s">
        <v>205</v>
      </c>
      <c r="G39" s="155" t="s">
        <v>340</v>
      </c>
      <c r="H39" s="155" t="s">
        <v>341</v>
      </c>
      <c r="I39" s="156"/>
      <c r="J39" s="156"/>
      <c r="K39" s="156"/>
      <c r="L39" s="156"/>
      <c r="M39" s="156"/>
      <c r="N39" s="155"/>
      <c r="O39" s="155"/>
      <c r="P39" s="155"/>
      <c r="Q39" s="156"/>
      <c r="R39" s="156"/>
      <c r="S39" s="156"/>
      <c r="T39" s="156"/>
      <c r="U39" s="156"/>
      <c r="V39" s="156"/>
      <c r="W39" s="156"/>
    </row>
    <row r="40" ht="52.5" customHeight="1" outlineLevel="1" spans="1:23">
      <c r="A40" s="155" t="s">
        <v>506</v>
      </c>
      <c r="B40" s="155" t="s">
        <v>525</v>
      </c>
      <c r="C40" s="155" t="s">
        <v>524</v>
      </c>
      <c r="D40" s="155" t="s">
        <v>46</v>
      </c>
      <c r="E40" s="155" t="s">
        <v>204</v>
      </c>
      <c r="F40" s="155" t="s">
        <v>205</v>
      </c>
      <c r="G40" s="155" t="s">
        <v>336</v>
      </c>
      <c r="H40" s="155" t="s">
        <v>337</v>
      </c>
      <c r="I40" s="156"/>
      <c r="J40" s="156"/>
      <c r="K40" s="156"/>
      <c r="L40" s="156"/>
      <c r="M40" s="156"/>
      <c r="N40" s="155"/>
      <c r="O40" s="155"/>
      <c r="P40" s="155"/>
      <c r="Q40" s="156"/>
      <c r="R40" s="156"/>
      <c r="S40" s="156"/>
      <c r="T40" s="156"/>
      <c r="U40" s="156"/>
      <c r="V40" s="156"/>
      <c r="W40" s="156"/>
    </row>
    <row r="41" ht="52.5" customHeight="1" outlineLevel="1" spans="1:23">
      <c r="A41" s="155" t="s">
        <v>506</v>
      </c>
      <c r="B41" s="155" t="s">
        <v>525</v>
      </c>
      <c r="C41" s="155" t="s">
        <v>524</v>
      </c>
      <c r="D41" s="155" t="s">
        <v>46</v>
      </c>
      <c r="E41" s="155" t="s">
        <v>204</v>
      </c>
      <c r="F41" s="155" t="s">
        <v>205</v>
      </c>
      <c r="G41" s="155" t="s">
        <v>387</v>
      </c>
      <c r="H41" s="155" t="s">
        <v>388</v>
      </c>
      <c r="I41" s="156"/>
      <c r="J41" s="156"/>
      <c r="K41" s="156"/>
      <c r="L41" s="156"/>
      <c r="M41" s="156"/>
      <c r="N41" s="155"/>
      <c r="O41" s="155"/>
      <c r="P41" s="155"/>
      <c r="Q41" s="156"/>
      <c r="R41" s="156"/>
      <c r="S41" s="156"/>
      <c r="T41" s="156"/>
      <c r="U41" s="156"/>
      <c r="V41" s="156"/>
      <c r="W41" s="156"/>
    </row>
    <row r="42" ht="52.5" customHeight="1" outlineLevel="1" spans="1:23">
      <c r="A42" s="155" t="s">
        <v>506</v>
      </c>
      <c r="B42" s="155" t="s">
        <v>525</v>
      </c>
      <c r="C42" s="155" t="s">
        <v>524</v>
      </c>
      <c r="D42" s="155" t="s">
        <v>46</v>
      </c>
      <c r="E42" s="155" t="s">
        <v>204</v>
      </c>
      <c r="F42" s="155" t="s">
        <v>205</v>
      </c>
      <c r="G42" s="155" t="s">
        <v>526</v>
      </c>
      <c r="H42" s="155" t="s">
        <v>527</v>
      </c>
      <c r="I42" s="156"/>
      <c r="J42" s="156"/>
      <c r="K42" s="156"/>
      <c r="L42" s="156"/>
      <c r="M42" s="156"/>
      <c r="N42" s="155"/>
      <c r="O42" s="155"/>
      <c r="P42" s="155"/>
      <c r="Q42" s="156"/>
      <c r="R42" s="156"/>
      <c r="S42" s="156"/>
      <c r="T42" s="156"/>
      <c r="U42" s="156"/>
      <c r="V42" s="156"/>
      <c r="W42" s="156"/>
    </row>
    <row r="43" ht="52.5" customHeight="1" spans="1:23">
      <c r="A43" s="155"/>
      <c r="B43" s="155"/>
      <c r="C43" s="155" t="s">
        <v>528</v>
      </c>
      <c r="D43" s="155"/>
      <c r="E43" s="155"/>
      <c r="F43" s="155"/>
      <c r="G43" s="155"/>
      <c r="H43" s="155"/>
      <c r="I43" s="156">
        <v>15000</v>
      </c>
      <c r="J43" s="156">
        <v>15000</v>
      </c>
      <c r="K43" s="156">
        <v>15000</v>
      </c>
      <c r="L43" s="156"/>
      <c r="M43" s="156"/>
      <c r="N43" s="155"/>
      <c r="O43" s="155"/>
      <c r="P43" s="155"/>
      <c r="Q43" s="156"/>
      <c r="R43" s="156"/>
      <c r="S43" s="156"/>
      <c r="T43" s="156"/>
      <c r="U43" s="156"/>
      <c r="V43" s="156"/>
      <c r="W43" s="156"/>
    </row>
    <row r="44" ht="52.5" customHeight="1" outlineLevel="1" spans="1:23">
      <c r="A44" s="155" t="s">
        <v>506</v>
      </c>
      <c r="B44" s="155" t="s">
        <v>529</v>
      </c>
      <c r="C44" s="155" t="s">
        <v>528</v>
      </c>
      <c r="D44" s="155" t="s">
        <v>46</v>
      </c>
      <c r="E44" s="155" t="s">
        <v>189</v>
      </c>
      <c r="F44" s="155" t="s">
        <v>188</v>
      </c>
      <c r="G44" s="155" t="s">
        <v>332</v>
      </c>
      <c r="H44" s="155" t="s">
        <v>333</v>
      </c>
      <c r="I44" s="156">
        <v>2000</v>
      </c>
      <c r="J44" s="156">
        <v>2000</v>
      </c>
      <c r="K44" s="156">
        <v>2000</v>
      </c>
      <c r="L44" s="156"/>
      <c r="M44" s="156"/>
      <c r="N44" s="155"/>
      <c r="O44" s="155"/>
      <c r="P44" s="155"/>
      <c r="Q44" s="156"/>
      <c r="R44" s="156"/>
      <c r="S44" s="156"/>
      <c r="T44" s="156"/>
      <c r="U44" s="156"/>
      <c r="V44" s="156"/>
      <c r="W44" s="156"/>
    </row>
    <row r="45" ht="52.5" customHeight="1" outlineLevel="1" spans="1:23">
      <c r="A45" s="155" t="s">
        <v>506</v>
      </c>
      <c r="B45" s="155" t="s">
        <v>529</v>
      </c>
      <c r="C45" s="155" t="s">
        <v>528</v>
      </c>
      <c r="D45" s="155" t="s">
        <v>46</v>
      </c>
      <c r="E45" s="155" t="s">
        <v>189</v>
      </c>
      <c r="F45" s="155" t="s">
        <v>188</v>
      </c>
      <c r="G45" s="155" t="s">
        <v>350</v>
      </c>
      <c r="H45" s="155" t="s">
        <v>351</v>
      </c>
      <c r="I45" s="156">
        <v>2000</v>
      </c>
      <c r="J45" s="156">
        <v>2000</v>
      </c>
      <c r="K45" s="156">
        <v>2000</v>
      </c>
      <c r="L45" s="156"/>
      <c r="M45" s="156"/>
      <c r="N45" s="155"/>
      <c r="O45" s="155"/>
      <c r="P45" s="155"/>
      <c r="Q45" s="156"/>
      <c r="R45" s="156"/>
      <c r="S45" s="156"/>
      <c r="T45" s="156"/>
      <c r="U45" s="156"/>
      <c r="V45" s="156"/>
      <c r="W45" s="156"/>
    </row>
    <row r="46" ht="52.5" customHeight="1" outlineLevel="1" spans="1:23">
      <c r="A46" s="155" t="s">
        <v>506</v>
      </c>
      <c r="B46" s="155" t="s">
        <v>529</v>
      </c>
      <c r="C46" s="155" t="s">
        <v>528</v>
      </c>
      <c r="D46" s="155" t="s">
        <v>46</v>
      </c>
      <c r="E46" s="155" t="s">
        <v>189</v>
      </c>
      <c r="F46" s="155" t="s">
        <v>188</v>
      </c>
      <c r="G46" s="155" t="s">
        <v>375</v>
      </c>
      <c r="H46" s="155" t="s">
        <v>376</v>
      </c>
      <c r="I46" s="156">
        <v>600</v>
      </c>
      <c r="J46" s="156">
        <v>600</v>
      </c>
      <c r="K46" s="156">
        <v>600</v>
      </c>
      <c r="L46" s="156"/>
      <c r="M46" s="156"/>
      <c r="N46" s="155"/>
      <c r="O46" s="155"/>
      <c r="P46" s="155"/>
      <c r="Q46" s="156"/>
      <c r="R46" s="156"/>
      <c r="S46" s="156"/>
      <c r="T46" s="156"/>
      <c r="U46" s="156"/>
      <c r="V46" s="156"/>
      <c r="W46" s="156"/>
    </row>
    <row r="47" ht="52.5" customHeight="1" outlineLevel="1" spans="1:23">
      <c r="A47" s="155" t="s">
        <v>506</v>
      </c>
      <c r="B47" s="155" t="s">
        <v>529</v>
      </c>
      <c r="C47" s="155" t="s">
        <v>528</v>
      </c>
      <c r="D47" s="155" t="s">
        <v>46</v>
      </c>
      <c r="E47" s="155" t="s">
        <v>189</v>
      </c>
      <c r="F47" s="155" t="s">
        <v>188</v>
      </c>
      <c r="G47" s="155" t="s">
        <v>340</v>
      </c>
      <c r="H47" s="155" t="s">
        <v>341</v>
      </c>
      <c r="I47" s="156">
        <v>10400</v>
      </c>
      <c r="J47" s="156">
        <v>10400</v>
      </c>
      <c r="K47" s="156">
        <v>10400</v>
      </c>
      <c r="L47" s="156"/>
      <c r="M47" s="156"/>
      <c r="N47" s="155"/>
      <c r="O47" s="155"/>
      <c r="P47" s="155"/>
      <c r="Q47" s="156"/>
      <c r="R47" s="156"/>
      <c r="S47" s="156"/>
      <c r="T47" s="156"/>
      <c r="U47" s="156"/>
      <c r="V47" s="156"/>
      <c r="W47" s="156"/>
    </row>
    <row r="48" ht="52.5" customHeight="1" spans="1:23">
      <c r="A48" s="155"/>
      <c r="B48" s="155"/>
      <c r="C48" s="155" t="s">
        <v>530</v>
      </c>
      <c r="D48" s="155"/>
      <c r="E48" s="155"/>
      <c r="F48" s="155"/>
      <c r="G48" s="155"/>
      <c r="H48" s="155"/>
      <c r="I48" s="156">
        <v>29000</v>
      </c>
      <c r="J48" s="156">
        <v>29000</v>
      </c>
      <c r="K48" s="156">
        <v>29000</v>
      </c>
      <c r="L48" s="156"/>
      <c r="M48" s="156"/>
      <c r="N48" s="155"/>
      <c r="O48" s="155"/>
      <c r="P48" s="155"/>
      <c r="Q48" s="156"/>
      <c r="R48" s="156"/>
      <c r="S48" s="156"/>
      <c r="T48" s="156"/>
      <c r="U48" s="156"/>
      <c r="V48" s="156"/>
      <c r="W48" s="156"/>
    </row>
    <row r="49" ht="52.5" customHeight="1" outlineLevel="1" spans="1:23">
      <c r="A49" s="155" t="s">
        <v>506</v>
      </c>
      <c r="B49" s="155" t="s">
        <v>531</v>
      </c>
      <c r="C49" s="155" t="s">
        <v>530</v>
      </c>
      <c r="D49" s="155" t="s">
        <v>46</v>
      </c>
      <c r="E49" s="155" t="s">
        <v>214</v>
      </c>
      <c r="F49" s="155" t="s">
        <v>213</v>
      </c>
      <c r="G49" s="155" t="s">
        <v>526</v>
      </c>
      <c r="H49" s="155" t="s">
        <v>527</v>
      </c>
      <c r="I49" s="156">
        <v>29000</v>
      </c>
      <c r="J49" s="156">
        <v>29000</v>
      </c>
      <c r="K49" s="156">
        <v>29000</v>
      </c>
      <c r="L49" s="156"/>
      <c r="M49" s="156"/>
      <c r="N49" s="155"/>
      <c r="O49" s="155"/>
      <c r="P49" s="155"/>
      <c r="Q49" s="156"/>
      <c r="R49" s="156"/>
      <c r="S49" s="156"/>
      <c r="T49" s="156"/>
      <c r="U49" s="156"/>
      <c r="V49" s="156"/>
      <c r="W49" s="156"/>
    </row>
    <row r="50" ht="52.5" customHeight="1" spans="1:23">
      <c r="A50" s="155"/>
      <c r="B50" s="155"/>
      <c r="C50" s="155" t="s">
        <v>532</v>
      </c>
      <c r="D50" s="155"/>
      <c r="E50" s="155"/>
      <c r="F50" s="155"/>
      <c r="G50" s="155"/>
      <c r="H50" s="155"/>
      <c r="I50" s="156">
        <v>10000</v>
      </c>
      <c r="J50" s="156">
        <v>10000</v>
      </c>
      <c r="K50" s="156">
        <v>10000</v>
      </c>
      <c r="L50" s="156"/>
      <c r="M50" s="156"/>
      <c r="N50" s="155"/>
      <c r="O50" s="155"/>
      <c r="P50" s="155"/>
      <c r="Q50" s="156"/>
      <c r="R50" s="156"/>
      <c r="S50" s="156"/>
      <c r="T50" s="156"/>
      <c r="U50" s="156"/>
      <c r="V50" s="156"/>
      <c r="W50" s="156"/>
    </row>
    <row r="51" ht="52.5" customHeight="1" outlineLevel="1" spans="1:23">
      <c r="A51" s="155" t="s">
        <v>506</v>
      </c>
      <c r="B51" s="155" t="s">
        <v>533</v>
      </c>
      <c r="C51" s="155" t="s">
        <v>532</v>
      </c>
      <c r="D51" s="155" t="s">
        <v>46</v>
      </c>
      <c r="E51" s="155" t="s">
        <v>114</v>
      </c>
      <c r="F51" s="155" t="s">
        <v>106</v>
      </c>
      <c r="G51" s="155" t="s">
        <v>332</v>
      </c>
      <c r="H51" s="155" t="s">
        <v>333</v>
      </c>
      <c r="I51" s="156">
        <v>7500</v>
      </c>
      <c r="J51" s="156">
        <v>7500</v>
      </c>
      <c r="K51" s="156">
        <v>7500</v>
      </c>
      <c r="L51" s="156"/>
      <c r="M51" s="156"/>
      <c r="N51" s="155"/>
      <c r="O51" s="155"/>
      <c r="P51" s="155"/>
      <c r="Q51" s="156"/>
      <c r="R51" s="156"/>
      <c r="S51" s="156"/>
      <c r="T51" s="156"/>
      <c r="U51" s="156"/>
      <c r="V51" s="156"/>
      <c r="W51" s="156"/>
    </row>
    <row r="52" ht="52.5" customHeight="1" outlineLevel="1" spans="1:23">
      <c r="A52" s="155" t="s">
        <v>506</v>
      </c>
      <c r="B52" s="155" t="s">
        <v>533</v>
      </c>
      <c r="C52" s="155" t="s">
        <v>532</v>
      </c>
      <c r="D52" s="155" t="s">
        <v>46</v>
      </c>
      <c r="E52" s="155" t="s">
        <v>114</v>
      </c>
      <c r="F52" s="155" t="s">
        <v>106</v>
      </c>
      <c r="G52" s="155" t="s">
        <v>352</v>
      </c>
      <c r="H52" s="155" t="s">
        <v>353</v>
      </c>
      <c r="I52" s="156">
        <v>2000</v>
      </c>
      <c r="J52" s="156">
        <v>2000</v>
      </c>
      <c r="K52" s="156">
        <v>2000</v>
      </c>
      <c r="L52" s="156"/>
      <c r="M52" s="156"/>
      <c r="N52" s="155"/>
      <c r="O52" s="155"/>
      <c r="P52" s="155"/>
      <c r="Q52" s="156"/>
      <c r="R52" s="156"/>
      <c r="S52" s="156"/>
      <c r="T52" s="156"/>
      <c r="U52" s="156"/>
      <c r="V52" s="156"/>
      <c r="W52" s="156"/>
    </row>
    <row r="53" ht="52.5" customHeight="1" outlineLevel="1" spans="1:23">
      <c r="A53" s="155" t="s">
        <v>506</v>
      </c>
      <c r="B53" s="155" t="s">
        <v>533</v>
      </c>
      <c r="C53" s="155" t="s">
        <v>532</v>
      </c>
      <c r="D53" s="155" t="s">
        <v>46</v>
      </c>
      <c r="E53" s="155" t="s">
        <v>114</v>
      </c>
      <c r="F53" s="155" t="s">
        <v>106</v>
      </c>
      <c r="G53" s="155" t="s">
        <v>375</v>
      </c>
      <c r="H53" s="155" t="s">
        <v>376</v>
      </c>
      <c r="I53" s="156">
        <v>500</v>
      </c>
      <c r="J53" s="156">
        <v>500</v>
      </c>
      <c r="K53" s="156">
        <v>500</v>
      </c>
      <c r="L53" s="156"/>
      <c r="M53" s="156"/>
      <c r="N53" s="155"/>
      <c r="O53" s="155"/>
      <c r="P53" s="155"/>
      <c r="Q53" s="156"/>
      <c r="R53" s="156"/>
      <c r="S53" s="156"/>
      <c r="T53" s="156"/>
      <c r="U53" s="156"/>
      <c r="V53" s="156"/>
      <c r="W53" s="156"/>
    </row>
    <row r="54" ht="52.5" customHeight="1" spans="1:23">
      <c r="A54" s="155"/>
      <c r="B54" s="155"/>
      <c r="C54" s="155" t="s">
        <v>534</v>
      </c>
      <c r="D54" s="155"/>
      <c r="E54" s="155"/>
      <c r="F54" s="155"/>
      <c r="G54" s="155"/>
      <c r="H54" s="155"/>
      <c r="I54" s="156">
        <v>135232.8</v>
      </c>
      <c r="J54" s="156">
        <v>135232.8</v>
      </c>
      <c r="K54" s="156">
        <v>135232.8</v>
      </c>
      <c r="L54" s="156"/>
      <c r="M54" s="156"/>
      <c r="N54" s="155"/>
      <c r="O54" s="155"/>
      <c r="P54" s="155"/>
      <c r="Q54" s="156"/>
      <c r="R54" s="156"/>
      <c r="S54" s="156"/>
      <c r="T54" s="156"/>
      <c r="U54" s="156"/>
      <c r="V54" s="156"/>
      <c r="W54" s="156"/>
    </row>
    <row r="55" ht="52.5" customHeight="1" outlineLevel="1" spans="1:23">
      <c r="A55" s="155" t="s">
        <v>506</v>
      </c>
      <c r="B55" s="155" t="s">
        <v>535</v>
      </c>
      <c r="C55" s="155" t="s">
        <v>534</v>
      </c>
      <c r="D55" s="155" t="s">
        <v>46</v>
      </c>
      <c r="E55" s="155" t="s">
        <v>219</v>
      </c>
      <c r="F55" s="155" t="s">
        <v>220</v>
      </c>
      <c r="G55" s="155" t="s">
        <v>332</v>
      </c>
      <c r="H55" s="155" t="s">
        <v>333</v>
      </c>
      <c r="I55" s="156">
        <v>1000</v>
      </c>
      <c r="J55" s="156">
        <v>1000</v>
      </c>
      <c r="K55" s="156">
        <v>1000</v>
      </c>
      <c r="L55" s="156"/>
      <c r="M55" s="156"/>
      <c r="N55" s="155"/>
      <c r="O55" s="155"/>
      <c r="P55" s="155"/>
      <c r="Q55" s="156"/>
      <c r="R55" s="156"/>
      <c r="S55" s="156"/>
      <c r="T55" s="156"/>
      <c r="U55" s="156"/>
      <c r="V55" s="156"/>
      <c r="W55" s="156"/>
    </row>
    <row r="56" ht="52.5" customHeight="1" outlineLevel="1" spans="1:23">
      <c r="A56" s="155" t="s">
        <v>506</v>
      </c>
      <c r="B56" s="155" t="s">
        <v>535</v>
      </c>
      <c r="C56" s="155" t="s">
        <v>534</v>
      </c>
      <c r="D56" s="155" t="s">
        <v>46</v>
      </c>
      <c r="E56" s="155" t="s">
        <v>219</v>
      </c>
      <c r="F56" s="155" t="s">
        <v>220</v>
      </c>
      <c r="G56" s="155" t="s">
        <v>352</v>
      </c>
      <c r="H56" s="155" t="s">
        <v>353</v>
      </c>
      <c r="I56" s="156">
        <v>3000</v>
      </c>
      <c r="J56" s="156">
        <v>3000</v>
      </c>
      <c r="K56" s="156">
        <v>3000</v>
      </c>
      <c r="L56" s="156"/>
      <c r="M56" s="156"/>
      <c r="N56" s="155"/>
      <c r="O56" s="155"/>
      <c r="P56" s="155"/>
      <c r="Q56" s="156"/>
      <c r="R56" s="156"/>
      <c r="S56" s="156"/>
      <c r="T56" s="156"/>
      <c r="U56" s="156"/>
      <c r="V56" s="156"/>
      <c r="W56" s="156"/>
    </row>
    <row r="57" ht="52.5" customHeight="1" outlineLevel="1" spans="1:23">
      <c r="A57" s="155" t="s">
        <v>506</v>
      </c>
      <c r="B57" s="155" t="s">
        <v>535</v>
      </c>
      <c r="C57" s="155" t="s">
        <v>534</v>
      </c>
      <c r="D57" s="155" t="s">
        <v>46</v>
      </c>
      <c r="E57" s="155" t="s">
        <v>219</v>
      </c>
      <c r="F57" s="155" t="s">
        <v>220</v>
      </c>
      <c r="G57" s="155" t="s">
        <v>350</v>
      </c>
      <c r="H57" s="155" t="s">
        <v>351</v>
      </c>
      <c r="I57" s="156">
        <v>34205.8</v>
      </c>
      <c r="J57" s="156">
        <v>34205.8</v>
      </c>
      <c r="K57" s="156">
        <v>34205.8</v>
      </c>
      <c r="L57" s="156"/>
      <c r="M57" s="156"/>
      <c r="N57" s="155"/>
      <c r="O57" s="155"/>
      <c r="P57" s="155"/>
      <c r="Q57" s="156"/>
      <c r="R57" s="156"/>
      <c r="S57" s="156"/>
      <c r="T57" s="156"/>
      <c r="U57" s="156"/>
      <c r="V57" s="156"/>
      <c r="W57" s="156"/>
    </row>
    <row r="58" ht="52.5" customHeight="1" outlineLevel="1" spans="1:23">
      <c r="A58" s="155" t="s">
        <v>506</v>
      </c>
      <c r="B58" s="155" t="s">
        <v>535</v>
      </c>
      <c r="C58" s="155" t="s">
        <v>534</v>
      </c>
      <c r="D58" s="155" t="s">
        <v>46</v>
      </c>
      <c r="E58" s="155" t="s">
        <v>219</v>
      </c>
      <c r="F58" s="155" t="s">
        <v>220</v>
      </c>
      <c r="G58" s="155" t="s">
        <v>375</v>
      </c>
      <c r="H58" s="155" t="s">
        <v>376</v>
      </c>
      <c r="I58" s="156">
        <v>1000</v>
      </c>
      <c r="J58" s="156">
        <v>1000</v>
      </c>
      <c r="K58" s="156">
        <v>1000</v>
      </c>
      <c r="L58" s="156"/>
      <c r="M58" s="156"/>
      <c r="N58" s="155"/>
      <c r="O58" s="155"/>
      <c r="P58" s="155"/>
      <c r="Q58" s="156"/>
      <c r="R58" s="156"/>
      <c r="S58" s="156"/>
      <c r="T58" s="156"/>
      <c r="U58" s="156"/>
      <c r="V58" s="156"/>
      <c r="W58" s="156"/>
    </row>
    <row r="59" ht="52.5" customHeight="1" outlineLevel="1" spans="1:23">
      <c r="A59" s="155" t="s">
        <v>506</v>
      </c>
      <c r="B59" s="155" t="s">
        <v>535</v>
      </c>
      <c r="C59" s="155" t="s">
        <v>534</v>
      </c>
      <c r="D59" s="155" t="s">
        <v>46</v>
      </c>
      <c r="E59" s="155" t="s">
        <v>219</v>
      </c>
      <c r="F59" s="155" t="s">
        <v>220</v>
      </c>
      <c r="G59" s="155" t="s">
        <v>340</v>
      </c>
      <c r="H59" s="155" t="s">
        <v>341</v>
      </c>
      <c r="I59" s="156">
        <v>96027</v>
      </c>
      <c r="J59" s="156">
        <v>96027</v>
      </c>
      <c r="K59" s="156">
        <v>96027</v>
      </c>
      <c r="L59" s="156"/>
      <c r="M59" s="156"/>
      <c r="N59" s="155"/>
      <c r="O59" s="155"/>
      <c r="P59" s="155"/>
      <c r="Q59" s="156"/>
      <c r="R59" s="156"/>
      <c r="S59" s="156"/>
      <c r="T59" s="156"/>
      <c r="U59" s="156"/>
      <c r="V59" s="156"/>
      <c r="W59" s="156"/>
    </row>
    <row r="60" ht="52.5" customHeight="1" spans="1:23">
      <c r="A60" s="155"/>
      <c r="B60" s="155"/>
      <c r="C60" s="155" t="s">
        <v>536</v>
      </c>
      <c r="D60" s="155"/>
      <c r="E60" s="155"/>
      <c r="F60" s="155"/>
      <c r="G60" s="155"/>
      <c r="H60" s="155"/>
      <c r="I60" s="156">
        <v>67000</v>
      </c>
      <c r="J60" s="156">
        <v>67000</v>
      </c>
      <c r="K60" s="156">
        <v>67000</v>
      </c>
      <c r="L60" s="156"/>
      <c r="M60" s="156"/>
      <c r="N60" s="155"/>
      <c r="O60" s="155"/>
      <c r="P60" s="155"/>
      <c r="Q60" s="156"/>
      <c r="R60" s="156"/>
      <c r="S60" s="156"/>
      <c r="T60" s="156"/>
      <c r="U60" s="156"/>
      <c r="V60" s="156"/>
      <c r="W60" s="156"/>
    </row>
    <row r="61" ht="52.5" customHeight="1" outlineLevel="1" spans="1:23">
      <c r="A61" s="155" t="s">
        <v>506</v>
      </c>
      <c r="B61" s="155" t="s">
        <v>537</v>
      </c>
      <c r="C61" s="155" t="s">
        <v>536</v>
      </c>
      <c r="D61" s="155" t="s">
        <v>46</v>
      </c>
      <c r="E61" s="155" t="s">
        <v>154</v>
      </c>
      <c r="F61" s="155" t="s">
        <v>155</v>
      </c>
      <c r="G61" s="155" t="s">
        <v>344</v>
      </c>
      <c r="H61" s="155" t="s">
        <v>345</v>
      </c>
      <c r="I61" s="156">
        <v>11000</v>
      </c>
      <c r="J61" s="156">
        <v>11000</v>
      </c>
      <c r="K61" s="156">
        <v>11000</v>
      </c>
      <c r="L61" s="156"/>
      <c r="M61" s="156"/>
      <c r="N61" s="155"/>
      <c r="O61" s="155"/>
      <c r="P61" s="155"/>
      <c r="Q61" s="156"/>
      <c r="R61" s="156"/>
      <c r="S61" s="156"/>
      <c r="T61" s="156"/>
      <c r="U61" s="156"/>
      <c r="V61" s="156"/>
      <c r="W61" s="156"/>
    </row>
    <row r="62" ht="52.5" customHeight="1" outlineLevel="1" spans="1:23">
      <c r="A62" s="155" t="s">
        <v>506</v>
      </c>
      <c r="B62" s="155" t="s">
        <v>537</v>
      </c>
      <c r="C62" s="155" t="s">
        <v>536</v>
      </c>
      <c r="D62" s="155" t="s">
        <v>46</v>
      </c>
      <c r="E62" s="155" t="s">
        <v>158</v>
      </c>
      <c r="F62" s="155" t="s">
        <v>159</v>
      </c>
      <c r="G62" s="155" t="s">
        <v>332</v>
      </c>
      <c r="H62" s="155" t="s">
        <v>333</v>
      </c>
      <c r="I62" s="156">
        <v>4300</v>
      </c>
      <c r="J62" s="156">
        <v>4300</v>
      </c>
      <c r="K62" s="156">
        <v>4300</v>
      </c>
      <c r="L62" s="156"/>
      <c r="M62" s="156"/>
      <c r="N62" s="155"/>
      <c r="O62" s="155"/>
      <c r="P62" s="155"/>
      <c r="Q62" s="156"/>
      <c r="R62" s="156"/>
      <c r="S62" s="156"/>
      <c r="T62" s="156"/>
      <c r="U62" s="156"/>
      <c r="V62" s="156"/>
      <c r="W62" s="156"/>
    </row>
    <row r="63" ht="52.5" customHeight="1" outlineLevel="1" spans="1:23">
      <c r="A63" s="155" t="s">
        <v>506</v>
      </c>
      <c r="B63" s="155" t="s">
        <v>537</v>
      </c>
      <c r="C63" s="155" t="s">
        <v>536</v>
      </c>
      <c r="D63" s="155" t="s">
        <v>46</v>
      </c>
      <c r="E63" s="155" t="s">
        <v>158</v>
      </c>
      <c r="F63" s="155" t="s">
        <v>159</v>
      </c>
      <c r="G63" s="155" t="s">
        <v>344</v>
      </c>
      <c r="H63" s="155" t="s">
        <v>345</v>
      </c>
      <c r="I63" s="156">
        <v>5300</v>
      </c>
      <c r="J63" s="156">
        <v>5300</v>
      </c>
      <c r="K63" s="156">
        <v>5300</v>
      </c>
      <c r="L63" s="156"/>
      <c r="M63" s="156"/>
      <c r="N63" s="155"/>
      <c r="O63" s="155"/>
      <c r="P63" s="155"/>
      <c r="Q63" s="156"/>
      <c r="R63" s="156"/>
      <c r="S63" s="156"/>
      <c r="T63" s="156"/>
      <c r="U63" s="156"/>
      <c r="V63" s="156"/>
      <c r="W63" s="156"/>
    </row>
    <row r="64" ht="52.5" customHeight="1" outlineLevel="1" spans="1:23">
      <c r="A64" s="155" t="s">
        <v>506</v>
      </c>
      <c r="B64" s="155" t="s">
        <v>537</v>
      </c>
      <c r="C64" s="155" t="s">
        <v>536</v>
      </c>
      <c r="D64" s="155" t="s">
        <v>46</v>
      </c>
      <c r="E64" s="155" t="s">
        <v>158</v>
      </c>
      <c r="F64" s="155" t="s">
        <v>159</v>
      </c>
      <c r="G64" s="155" t="s">
        <v>387</v>
      </c>
      <c r="H64" s="155" t="s">
        <v>388</v>
      </c>
      <c r="I64" s="156">
        <v>4600</v>
      </c>
      <c r="J64" s="156">
        <v>4600</v>
      </c>
      <c r="K64" s="156">
        <v>4600</v>
      </c>
      <c r="L64" s="156"/>
      <c r="M64" s="156"/>
      <c r="N64" s="155"/>
      <c r="O64" s="155"/>
      <c r="P64" s="155"/>
      <c r="Q64" s="156"/>
      <c r="R64" s="156"/>
      <c r="S64" s="156"/>
      <c r="T64" s="156"/>
      <c r="U64" s="156"/>
      <c r="V64" s="156"/>
      <c r="W64" s="156"/>
    </row>
    <row r="65" ht="52.5" customHeight="1" outlineLevel="1" spans="1:23">
      <c r="A65" s="155" t="s">
        <v>506</v>
      </c>
      <c r="B65" s="155" t="s">
        <v>537</v>
      </c>
      <c r="C65" s="155" t="s">
        <v>536</v>
      </c>
      <c r="D65" s="155" t="s">
        <v>46</v>
      </c>
      <c r="E65" s="155" t="s">
        <v>158</v>
      </c>
      <c r="F65" s="155" t="s">
        <v>159</v>
      </c>
      <c r="G65" s="155" t="s">
        <v>538</v>
      </c>
      <c r="H65" s="155" t="s">
        <v>539</v>
      </c>
      <c r="I65" s="156">
        <v>1800</v>
      </c>
      <c r="J65" s="156">
        <v>1800</v>
      </c>
      <c r="K65" s="156">
        <v>1800</v>
      </c>
      <c r="L65" s="156"/>
      <c r="M65" s="156"/>
      <c r="N65" s="155"/>
      <c r="O65" s="155"/>
      <c r="P65" s="155"/>
      <c r="Q65" s="156"/>
      <c r="R65" s="156"/>
      <c r="S65" s="156"/>
      <c r="T65" s="156"/>
      <c r="U65" s="156"/>
      <c r="V65" s="156"/>
      <c r="W65" s="156"/>
    </row>
    <row r="66" ht="52.5" customHeight="1" outlineLevel="1" spans="1:23">
      <c r="A66" s="155" t="s">
        <v>506</v>
      </c>
      <c r="B66" s="155" t="s">
        <v>537</v>
      </c>
      <c r="C66" s="155" t="s">
        <v>536</v>
      </c>
      <c r="D66" s="155" t="s">
        <v>46</v>
      </c>
      <c r="E66" s="155" t="s">
        <v>166</v>
      </c>
      <c r="F66" s="155" t="s">
        <v>165</v>
      </c>
      <c r="G66" s="155" t="s">
        <v>399</v>
      </c>
      <c r="H66" s="155" t="s">
        <v>400</v>
      </c>
      <c r="I66" s="156">
        <v>40000</v>
      </c>
      <c r="J66" s="156">
        <v>40000</v>
      </c>
      <c r="K66" s="156">
        <v>40000</v>
      </c>
      <c r="L66" s="156"/>
      <c r="M66" s="156"/>
      <c r="N66" s="155"/>
      <c r="O66" s="155"/>
      <c r="P66" s="155"/>
      <c r="Q66" s="156"/>
      <c r="R66" s="156"/>
      <c r="S66" s="156"/>
      <c r="T66" s="156"/>
      <c r="U66" s="156"/>
      <c r="V66" s="156"/>
      <c r="W66" s="156"/>
    </row>
    <row r="67" ht="52.5" customHeight="1" spans="1:23">
      <c r="A67" s="155"/>
      <c r="B67" s="155"/>
      <c r="C67" s="155" t="s">
        <v>540</v>
      </c>
      <c r="D67" s="155"/>
      <c r="E67" s="155"/>
      <c r="F67" s="155"/>
      <c r="G67" s="155"/>
      <c r="H67" s="155"/>
      <c r="I67" s="156">
        <v>50000</v>
      </c>
      <c r="J67" s="156">
        <v>50000</v>
      </c>
      <c r="K67" s="156">
        <v>50000</v>
      </c>
      <c r="L67" s="156"/>
      <c r="M67" s="156"/>
      <c r="N67" s="155"/>
      <c r="O67" s="155"/>
      <c r="P67" s="155"/>
      <c r="Q67" s="156"/>
      <c r="R67" s="156"/>
      <c r="S67" s="156"/>
      <c r="T67" s="156"/>
      <c r="U67" s="156"/>
      <c r="V67" s="156"/>
      <c r="W67" s="156"/>
    </row>
    <row r="68" ht="52.5" customHeight="1" outlineLevel="1" spans="1:23">
      <c r="A68" s="155" t="s">
        <v>506</v>
      </c>
      <c r="B68" s="155" t="s">
        <v>541</v>
      </c>
      <c r="C68" s="155" t="s">
        <v>540</v>
      </c>
      <c r="D68" s="155" t="s">
        <v>46</v>
      </c>
      <c r="E68" s="155" t="s">
        <v>122</v>
      </c>
      <c r="F68" s="155" t="s">
        <v>106</v>
      </c>
      <c r="G68" s="155" t="s">
        <v>332</v>
      </c>
      <c r="H68" s="155" t="s">
        <v>333</v>
      </c>
      <c r="I68" s="156">
        <v>10000</v>
      </c>
      <c r="J68" s="156">
        <v>10000</v>
      </c>
      <c r="K68" s="156">
        <v>10000</v>
      </c>
      <c r="L68" s="156"/>
      <c r="M68" s="156"/>
      <c r="N68" s="155"/>
      <c r="O68" s="155"/>
      <c r="P68" s="155"/>
      <c r="Q68" s="156"/>
      <c r="R68" s="156"/>
      <c r="S68" s="156"/>
      <c r="T68" s="156"/>
      <c r="U68" s="156"/>
      <c r="V68" s="156"/>
      <c r="W68" s="156"/>
    </row>
    <row r="69" ht="52.5" customHeight="1" outlineLevel="1" spans="1:23">
      <c r="A69" s="155" t="s">
        <v>506</v>
      </c>
      <c r="B69" s="155" t="s">
        <v>541</v>
      </c>
      <c r="C69" s="155" t="s">
        <v>540</v>
      </c>
      <c r="D69" s="155" t="s">
        <v>46</v>
      </c>
      <c r="E69" s="155" t="s">
        <v>122</v>
      </c>
      <c r="F69" s="155" t="s">
        <v>106</v>
      </c>
      <c r="G69" s="155" t="s">
        <v>352</v>
      </c>
      <c r="H69" s="155" t="s">
        <v>353</v>
      </c>
      <c r="I69" s="156">
        <v>10000</v>
      </c>
      <c r="J69" s="156">
        <v>10000</v>
      </c>
      <c r="K69" s="156">
        <v>10000</v>
      </c>
      <c r="L69" s="156"/>
      <c r="M69" s="156"/>
      <c r="N69" s="155"/>
      <c r="O69" s="155"/>
      <c r="P69" s="155"/>
      <c r="Q69" s="156"/>
      <c r="R69" s="156"/>
      <c r="S69" s="156"/>
      <c r="T69" s="156"/>
      <c r="U69" s="156"/>
      <c r="V69" s="156"/>
      <c r="W69" s="156"/>
    </row>
    <row r="70" ht="52.5" customHeight="1" outlineLevel="1" spans="1:23">
      <c r="A70" s="155" t="s">
        <v>506</v>
      </c>
      <c r="B70" s="155" t="s">
        <v>541</v>
      </c>
      <c r="C70" s="155" t="s">
        <v>540</v>
      </c>
      <c r="D70" s="155" t="s">
        <v>46</v>
      </c>
      <c r="E70" s="155" t="s">
        <v>122</v>
      </c>
      <c r="F70" s="155" t="s">
        <v>106</v>
      </c>
      <c r="G70" s="155" t="s">
        <v>375</v>
      </c>
      <c r="H70" s="155" t="s">
        <v>376</v>
      </c>
      <c r="I70" s="156">
        <v>20000</v>
      </c>
      <c r="J70" s="156">
        <v>20000</v>
      </c>
      <c r="K70" s="156">
        <v>20000</v>
      </c>
      <c r="L70" s="156"/>
      <c r="M70" s="156"/>
      <c r="N70" s="155"/>
      <c r="O70" s="155"/>
      <c r="P70" s="155"/>
      <c r="Q70" s="156"/>
      <c r="R70" s="156"/>
      <c r="S70" s="156"/>
      <c r="T70" s="156"/>
      <c r="U70" s="156"/>
      <c r="V70" s="156"/>
      <c r="W70" s="156"/>
    </row>
    <row r="71" ht="52.5" customHeight="1" outlineLevel="1" spans="1:23">
      <c r="A71" s="155" t="s">
        <v>506</v>
      </c>
      <c r="B71" s="155" t="s">
        <v>541</v>
      </c>
      <c r="C71" s="155" t="s">
        <v>540</v>
      </c>
      <c r="D71" s="155" t="s">
        <v>46</v>
      </c>
      <c r="E71" s="155" t="s">
        <v>122</v>
      </c>
      <c r="F71" s="155" t="s">
        <v>106</v>
      </c>
      <c r="G71" s="155" t="s">
        <v>336</v>
      </c>
      <c r="H71" s="155" t="s">
        <v>337</v>
      </c>
      <c r="I71" s="156">
        <v>10000</v>
      </c>
      <c r="J71" s="156">
        <v>10000</v>
      </c>
      <c r="K71" s="156">
        <v>10000</v>
      </c>
      <c r="L71" s="156"/>
      <c r="M71" s="156"/>
      <c r="N71" s="155"/>
      <c r="O71" s="155"/>
      <c r="P71" s="155"/>
      <c r="Q71" s="156"/>
      <c r="R71" s="156"/>
      <c r="S71" s="156"/>
      <c r="T71" s="156"/>
      <c r="U71" s="156"/>
      <c r="V71" s="156"/>
      <c r="W71" s="156"/>
    </row>
    <row r="72" ht="52.5" customHeight="1" spans="1:23">
      <c r="A72" s="155"/>
      <c r="B72" s="155"/>
      <c r="C72" s="155" t="s">
        <v>542</v>
      </c>
      <c r="D72" s="155"/>
      <c r="E72" s="155"/>
      <c r="F72" s="155"/>
      <c r="G72" s="155"/>
      <c r="H72" s="155"/>
      <c r="I72" s="156">
        <v>5000</v>
      </c>
      <c r="J72" s="156">
        <v>5000</v>
      </c>
      <c r="K72" s="156">
        <v>5000</v>
      </c>
      <c r="L72" s="156"/>
      <c r="M72" s="156"/>
      <c r="N72" s="155"/>
      <c r="O72" s="155"/>
      <c r="P72" s="155"/>
      <c r="Q72" s="156"/>
      <c r="R72" s="156"/>
      <c r="S72" s="156"/>
      <c r="T72" s="156"/>
      <c r="U72" s="156"/>
      <c r="V72" s="156"/>
      <c r="W72" s="156"/>
    </row>
    <row r="73" ht="52.5" customHeight="1" outlineLevel="1" spans="1:23">
      <c r="A73" s="155" t="s">
        <v>506</v>
      </c>
      <c r="B73" s="155" t="s">
        <v>543</v>
      </c>
      <c r="C73" s="155" t="s">
        <v>542</v>
      </c>
      <c r="D73" s="155" t="s">
        <v>46</v>
      </c>
      <c r="E73" s="155" t="s">
        <v>117</v>
      </c>
      <c r="F73" s="155" t="s">
        <v>106</v>
      </c>
      <c r="G73" s="155" t="s">
        <v>332</v>
      </c>
      <c r="H73" s="155" t="s">
        <v>333</v>
      </c>
      <c r="I73" s="156">
        <v>1000</v>
      </c>
      <c r="J73" s="156">
        <v>1000</v>
      </c>
      <c r="K73" s="156">
        <v>1000</v>
      </c>
      <c r="L73" s="156"/>
      <c r="M73" s="156"/>
      <c r="N73" s="155"/>
      <c r="O73" s="155"/>
      <c r="P73" s="155"/>
      <c r="Q73" s="156"/>
      <c r="R73" s="156"/>
      <c r="S73" s="156"/>
      <c r="T73" s="156"/>
      <c r="U73" s="156"/>
      <c r="V73" s="156"/>
      <c r="W73" s="156"/>
    </row>
    <row r="74" ht="52.5" customHeight="1" outlineLevel="1" spans="1:23">
      <c r="A74" s="155" t="s">
        <v>506</v>
      </c>
      <c r="B74" s="155" t="s">
        <v>543</v>
      </c>
      <c r="C74" s="155" t="s">
        <v>542</v>
      </c>
      <c r="D74" s="155" t="s">
        <v>46</v>
      </c>
      <c r="E74" s="155" t="s">
        <v>117</v>
      </c>
      <c r="F74" s="155" t="s">
        <v>106</v>
      </c>
      <c r="G74" s="155" t="s">
        <v>352</v>
      </c>
      <c r="H74" s="155" t="s">
        <v>353</v>
      </c>
      <c r="I74" s="156">
        <v>2000</v>
      </c>
      <c r="J74" s="156">
        <v>2000</v>
      </c>
      <c r="K74" s="156">
        <v>2000</v>
      </c>
      <c r="L74" s="156"/>
      <c r="M74" s="156"/>
      <c r="N74" s="155"/>
      <c r="O74" s="155"/>
      <c r="P74" s="155"/>
      <c r="Q74" s="156"/>
      <c r="R74" s="156"/>
      <c r="S74" s="156"/>
      <c r="T74" s="156"/>
      <c r="U74" s="156"/>
      <c r="V74" s="156"/>
      <c r="W74" s="156"/>
    </row>
    <row r="75" ht="52.5" customHeight="1" outlineLevel="1" spans="1:23">
      <c r="A75" s="155" t="s">
        <v>506</v>
      </c>
      <c r="B75" s="155" t="s">
        <v>543</v>
      </c>
      <c r="C75" s="155" t="s">
        <v>542</v>
      </c>
      <c r="D75" s="155" t="s">
        <v>46</v>
      </c>
      <c r="E75" s="155" t="s">
        <v>117</v>
      </c>
      <c r="F75" s="155" t="s">
        <v>106</v>
      </c>
      <c r="G75" s="155" t="s">
        <v>344</v>
      </c>
      <c r="H75" s="155" t="s">
        <v>345</v>
      </c>
      <c r="I75" s="156">
        <v>1000</v>
      </c>
      <c r="J75" s="156">
        <v>1000</v>
      </c>
      <c r="K75" s="156">
        <v>1000</v>
      </c>
      <c r="L75" s="156"/>
      <c r="M75" s="156"/>
      <c r="N75" s="155"/>
      <c r="O75" s="155"/>
      <c r="P75" s="155"/>
      <c r="Q75" s="156"/>
      <c r="R75" s="156"/>
      <c r="S75" s="156"/>
      <c r="T75" s="156"/>
      <c r="U75" s="156"/>
      <c r="V75" s="156"/>
      <c r="W75" s="156"/>
    </row>
    <row r="76" ht="52.5" customHeight="1" outlineLevel="1" spans="1:23">
      <c r="A76" s="155" t="s">
        <v>506</v>
      </c>
      <c r="B76" s="155" t="s">
        <v>543</v>
      </c>
      <c r="C76" s="155" t="s">
        <v>542</v>
      </c>
      <c r="D76" s="155" t="s">
        <v>46</v>
      </c>
      <c r="E76" s="155" t="s">
        <v>117</v>
      </c>
      <c r="F76" s="155" t="s">
        <v>106</v>
      </c>
      <c r="G76" s="155" t="s">
        <v>375</v>
      </c>
      <c r="H76" s="155" t="s">
        <v>376</v>
      </c>
      <c r="I76" s="156">
        <v>1000</v>
      </c>
      <c r="J76" s="156">
        <v>1000</v>
      </c>
      <c r="K76" s="156">
        <v>1000</v>
      </c>
      <c r="L76" s="156"/>
      <c r="M76" s="156"/>
      <c r="N76" s="155"/>
      <c r="O76" s="155"/>
      <c r="P76" s="155"/>
      <c r="Q76" s="156"/>
      <c r="R76" s="156"/>
      <c r="S76" s="156"/>
      <c r="T76" s="156"/>
      <c r="U76" s="156"/>
      <c r="V76" s="156"/>
      <c r="W76" s="156"/>
    </row>
    <row r="77" ht="52.5" customHeight="1" spans="1:23">
      <c r="A77" s="155"/>
      <c r="B77" s="155"/>
      <c r="C77" s="155" t="s">
        <v>544</v>
      </c>
      <c r="D77" s="155"/>
      <c r="E77" s="155"/>
      <c r="F77" s="155"/>
      <c r="G77" s="155"/>
      <c r="H77" s="155"/>
      <c r="I77" s="156">
        <v>155000</v>
      </c>
      <c r="J77" s="156">
        <v>155000</v>
      </c>
      <c r="K77" s="156">
        <v>155000</v>
      </c>
      <c r="L77" s="156"/>
      <c r="M77" s="156"/>
      <c r="N77" s="155"/>
      <c r="O77" s="155"/>
      <c r="P77" s="155"/>
      <c r="Q77" s="156"/>
      <c r="R77" s="156"/>
      <c r="S77" s="156"/>
      <c r="T77" s="156"/>
      <c r="U77" s="156"/>
      <c r="V77" s="156"/>
      <c r="W77" s="156"/>
    </row>
    <row r="78" ht="52.5" customHeight="1" outlineLevel="1" spans="1:23">
      <c r="A78" s="155" t="s">
        <v>506</v>
      </c>
      <c r="B78" s="155" t="s">
        <v>545</v>
      </c>
      <c r="C78" s="155" t="s">
        <v>544</v>
      </c>
      <c r="D78" s="155" t="s">
        <v>46</v>
      </c>
      <c r="E78" s="155" t="s">
        <v>105</v>
      </c>
      <c r="F78" s="155" t="s">
        <v>106</v>
      </c>
      <c r="G78" s="155" t="s">
        <v>383</v>
      </c>
      <c r="H78" s="155" t="s">
        <v>384</v>
      </c>
      <c r="I78" s="156">
        <v>28200</v>
      </c>
      <c r="J78" s="156">
        <v>28200</v>
      </c>
      <c r="K78" s="156">
        <v>28200</v>
      </c>
      <c r="L78" s="156"/>
      <c r="M78" s="156"/>
      <c r="N78" s="155"/>
      <c r="O78" s="155"/>
      <c r="P78" s="155"/>
      <c r="Q78" s="156"/>
      <c r="R78" s="156"/>
      <c r="S78" s="156"/>
      <c r="T78" s="156"/>
      <c r="U78" s="156"/>
      <c r="V78" s="156"/>
      <c r="W78" s="156"/>
    </row>
    <row r="79" ht="52.5" customHeight="1" outlineLevel="1" spans="1:23">
      <c r="A79" s="155" t="s">
        <v>506</v>
      </c>
      <c r="B79" s="155" t="s">
        <v>545</v>
      </c>
      <c r="C79" s="155" t="s">
        <v>544</v>
      </c>
      <c r="D79" s="155" t="s">
        <v>46</v>
      </c>
      <c r="E79" s="155" t="s">
        <v>105</v>
      </c>
      <c r="F79" s="155" t="s">
        <v>106</v>
      </c>
      <c r="G79" s="155" t="s">
        <v>422</v>
      </c>
      <c r="H79" s="155" t="s">
        <v>423</v>
      </c>
      <c r="I79" s="156">
        <v>1400</v>
      </c>
      <c r="J79" s="156">
        <v>1400</v>
      </c>
      <c r="K79" s="156">
        <v>1400</v>
      </c>
      <c r="L79" s="156"/>
      <c r="M79" s="156"/>
      <c r="N79" s="155"/>
      <c r="O79" s="155"/>
      <c r="P79" s="155"/>
      <c r="Q79" s="156"/>
      <c r="R79" s="156"/>
      <c r="S79" s="156"/>
      <c r="T79" s="156"/>
      <c r="U79" s="156"/>
      <c r="V79" s="156"/>
      <c r="W79" s="156"/>
    </row>
    <row r="80" ht="52.5" customHeight="1" outlineLevel="1" spans="1:23">
      <c r="A80" s="155" t="s">
        <v>506</v>
      </c>
      <c r="B80" s="155" t="s">
        <v>545</v>
      </c>
      <c r="C80" s="155" t="s">
        <v>544</v>
      </c>
      <c r="D80" s="155" t="s">
        <v>46</v>
      </c>
      <c r="E80" s="155" t="s">
        <v>105</v>
      </c>
      <c r="F80" s="155" t="s">
        <v>106</v>
      </c>
      <c r="G80" s="155" t="s">
        <v>340</v>
      </c>
      <c r="H80" s="155" t="s">
        <v>341</v>
      </c>
      <c r="I80" s="156">
        <v>70400</v>
      </c>
      <c r="J80" s="156">
        <v>70400</v>
      </c>
      <c r="K80" s="156">
        <v>70400</v>
      </c>
      <c r="L80" s="156"/>
      <c r="M80" s="156"/>
      <c r="N80" s="155"/>
      <c r="O80" s="155"/>
      <c r="P80" s="155"/>
      <c r="Q80" s="156"/>
      <c r="R80" s="156"/>
      <c r="S80" s="156"/>
      <c r="T80" s="156"/>
      <c r="U80" s="156"/>
      <c r="V80" s="156"/>
      <c r="W80" s="156"/>
    </row>
    <row r="81" ht="52.5" customHeight="1" outlineLevel="1" spans="1:23">
      <c r="A81" s="155" t="s">
        <v>506</v>
      </c>
      <c r="B81" s="155" t="s">
        <v>545</v>
      </c>
      <c r="C81" s="155" t="s">
        <v>544</v>
      </c>
      <c r="D81" s="155" t="s">
        <v>46</v>
      </c>
      <c r="E81" s="155" t="s">
        <v>111</v>
      </c>
      <c r="F81" s="155" t="s">
        <v>106</v>
      </c>
      <c r="G81" s="155" t="s">
        <v>332</v>
      </c>
      <c r="H81" s="155" t="s">
        <v>333</v>
      </c>
      <c r="I81" s="156">
        <v>7000</v>
      </c>
      <c r="J81" s="156">
        <v>7000</v>
      </c>
      <c r="K81" s="156">
        <v>7000</v>
      </c>
      <c r="L81" s="156"/>
      <c r="M81" s="156"/>
      <c r="N81" s="155"/>
      <c r="O81" s="155"/>
      <c r="P81" s="155"/>
      <c r="Q81" s="156"/>
      <c r="R81" s="156"/>
      <c r="S81" s="156"/>
      <c r="T81" s="156"/>
      <c r="U81" s="156"/>
      <c r="V81" s="156"/>
      <c r="W81" s="156"/>
    </row>
    <row r="82" ht="52.5" customHeight="1" outlineLevel="1" spans="1:23">
      <c r="A82" s="155" t="s">
        <v>506</v>
      </c>
      <c r="B82" s="155" t="s">
        <v>545</v>
      </c>
      <c r="C82" s="155" t="s">
        <v>544</v>
      </c>
      <c r="D82" s="155" t="s">
        <v>46</v>
      </c>
      <c r="E82" s="155" t="s">
        <v>111</v>
      </c>
      <c r="F82" s="155" t="s">
        <v>106</v>
      </c>
      <c r="G82" s="155" t="s">
        <v>352</v>
      </c>
      <c r="H82" s="155" t="s">
        <v>353</v>
      </c>
      <c r="I82" s="156">
        <v>3000</v>
      </c>
      <c r="J82" s="156">
        <v>3000</v>
      </c>
      <c r="K82" s="156">
        <v>3000</v>
      </c>
      <c r="L82" s="156"/>
      <c r="M82" s="156"/>
      <c r="N82" s="155"/>
      <c r="O82" s="155"/>
      <c r="P82" s="155"/>
      <c r="Q82" s="156"/>
      <c r="R82" s="156"/>
      <c r="S82" s="156"/>
      <c r="T82" s="156"/>
      <c r="U82" s="156"/>
      <c r="V82" s="156"/>
      <c r="W82" s="156"/>
    </row>
    <row r="83" ht="52.5" customHeight="1" outlineLevel="1" spans="1:23">
      <c r="A83" s="155" t="s">
        <v>506</v>
      </c>
      <c r="B83" s="155" t="s">
        <v>545</v>
      </c>
      <c r="C83" s="155" t="s">
        <v>544</v>
      </c>
      <c r="D83" s="155" t="s">
        <v>46</v>
      </c>
      <c r="E83" s="155" t="s">
        <v>171</v>
      </c>
      <c r="F83" s="155" t="s">
        <v>172</v>
      </c>
      <c r="G83" s="155" t="s">
        <v>332</v>
      </c>
      <c r="H83" s="155" t="s">
        <v>333</v>
      </c>
      <c r="I83" s="156">
        <v>1500</v>
      </c>
      <c r="J83" s="156">
        <v>1500</v>
      </c>
      <c r="K83" s="156">
        <v>1500</v>
      </c>
      <c r="L83" s="156"/>
      <c r="M83" s="156"/>
      <c r="N83" s="155"/>
      <c r="O83" s="155"/>
      <c r="P83" s="155"/>
      <c r="Q83" s="156"/>
      <c r="R83" s="156"/>
      <c r="S83" s="156"/>
      <c r="T83" s="156"/>
      <c r="U83" s="156"/>
      <c r="V83" s="156"/>
      <c r="W83" s="156"/>
    </row>
    <row r="84" ht="52.5" customHeight="1" outlineLevel="1" spans="1:23">
      <c r="A84" s="155" t="s">
        <v>506</v>
      </c>
      <c r="B84" s="155" t="s">
        <v>545</v>
      </c>
      <c r="C84" s="155" t="s">
        <v>544</v>
      </c>
      <c r="D84" s="155" t="s">
        <v>46</v>
      </c>
      <c r="E84" s="155" t="s">
        <v>171</v>
      </c>
      <c r="F84" s="155" t="s">
        <v>172</v>
      </c>
      <c r="G84" s="155" t="s">
        <v>375</v>
      </c>
      <c r="H84" s="155" t="s">
        <v>376</v>
      </c>
      <c r="I84" s="156">
        <v>500</v>
      </c>
      <c r="J84" s="156">
        <v>500</v>
      </c>
      <c r="K84" s="156">
        <v>500</v>
      </c>
      <c r="L84" s="156"/>
      <c r="M84" s="156"/>
      <c r="N84" s="155"/>
      <c r="O84" s="155"/>
      <c r="P84" s="155"/>
      <c r="Q84" s="156"/>
      <c r="R84" s="156"/>
      <c r="S84" s="156"/>
      <c r="T84" s="156"/>
      <c r="U84" s="156"/>
      <c r="V84" s="156"/>
      <c r="W84" s="156"/>
    </row>
    <row r="85" ht="52.5" customHeight="1" outlineLevel="1" spans="1:23">
      <c r="A85" s="155" t="s">
        <v>506</v>
      </c>
      <c r="B85" s="155" t="s">
        <v>545</v>
      </c>
      <c r="C85" s="155" t="s">
        <v>544</v>
      </c>
      <c r="D85" s="155" t="s">
        <v>46</v>
      </c>
      <c r="E85" s="155" t="s">
        <v>171</v>
      </c>
      <c r="F85" s="155" t="s">
        <v>172</v>
      </c>
      <c r="G85" s="155" t="s">
        <v>336</v>
      </c>
      <c r="H85" s="155" t="s">
        <v>337</v>
      </c>
      <c r="I85" s="156">
        <v>3000</v>
      </c>
      <c r="J85" s="156">
        <v>3000</v>
      </c>
      <c r="K85" s="156">
        <v>3000</v>
      </c>
      <c r="L85" s="156"/>
      <c r="M85" s="156"/>
      <c r="N85" s="155"/>
      <c r="O85" s="155"/>
      <c r="P85" s="155"/>
      <c r="Q85" s="156"/>
      <c r="R85" s="156"/>
      <c r="S85" s="156"/>
      <c r="T85" s="156"/>
      <c r="U85" s="156"/>
      <c r="V85" s="156"/>
      <c r="W85" s="156"/>
    </row>
    <row r="86" ht="52.5" customHeight="1" outlineLevel="1" spans="1:23">
      <c r="A86" s="155" t="s">
        <v>506</v>
      </c>
      <c r="B86" s="155" t="s">
        <v>545</v>
      </c>
      <c r="C86" s="155" t="s">
        <v>544</v>
      </c>
      <c r="D86" s="155" t="s">
        <v>46</v>
      </c>
      <c r="E86" s="155" t="s">
        <v>194</v>
      </c>
      <c r="F86" s="155" t="s">
        <v>195</v>
      </c>
      <c r="G86" s="155" t="s">
        <v>332</v>
      </c>
      <c r="H86" s="155" t="s">
        <v>333</v>
      </c>
      <c r="I86" s="156">
        <v>7000</v>
      </c>
      <c r="J86" s="156">
        <v>7000</v>
      </c>
      <c r="K86" s="156">
        <v>7000</v>
      </c>
      <c r="L86" s="156"/>
      <c r="M86" s="156"/>
      <c r="N86" s="155"/>
      <c r="O86" s="155"/>
      <c r="P86" s="155"/>
      <c r="Q86" s="156"/>
      <c r="R86" s="156"/>
      <c r="S86" s="156"/>
      <c r="T86" s="156"/>
      <c r="U86" s="156"/>
      <c r="V86" s="156"/>
      <c r="W86" s="156"/>
    </row>
    <row r="87" ht="52.5" customHeight="1" outlineLevel="1" spans="1:23">
      <c r="A87" s="155" t="s">
        <v>506</v>
      </c>
      <c r="B87" s="155" t="s">
        <v>545</v>
      </c>
      <c r="C87" s="155" t="s">
        <v>544</v>
      </c>
      <c r="D87" s="155" t="s">
        <v>46</v>
      </c>
      <c r="E87" s="155" t="s">
        <v>194</v>
      </c>
      <c r="F87" s="155" t="s">
        <v>195</v>
      </c>
      <c r="G87" s="155" t="s">
        <v>332</v>
      </c>
      <c r="H87" s="155" t="s">
        <v>333</v>
      </c>
      <c r="I87" s="156">
        <v>7000</v>
      </c>
      <c r="J87" s="156">
        <v>7000</v>
      </c>
      <c r="K87" s="156">
        <v>7000</v>
      </c>
      <c r="L87" s="156"/>
      <c r="M87" s="156"/>
      <c r="N87" s="155"/>
      <c r="O87" s="155"/>
      <c r="P87" s="155"/>
      <c r="Q87" s="156"/>
      <c r="R87" s="156"/>
      <c r="S87" s="156"/>
      <c r="T87" s="156"/>
      <c r="U87" s="156"/>
      <c r="V87" s="156"/>
      <c r="W87" s="156"/>
    </row>
    <row r="88" ht="52.5" customHeight="1" outlineLevel="1" spans="1:23">
      <c r="A88" s="155" t="s">
        <v>506</v>
      </c>
      <c r="B88" s="155" t="s">
        <v>545</v>
      </c>
      <c r="C88" s="155" t="s">
        <v>544</v>
      </c>
      <c r="D88" s="155" t="s">
        <v>46</v>
      </c>
      <c r="E88" s="155" t="s">
        <v>194</v>
      </c>
      <c r="F88" s="155" t="s">
        <v>195</v>
      </c>
      <c r="G88" s="155" t="s">
        <v>344</v>
      </c>
      <c r="H88" s="155" t="s">
        <v>345</v>
      </c>
      <c r="I88" s="156">
        <v>3000</v>
      </c>
      <c r="J88" s="156">
        <v>3000</v>
      </c>
      <c r="K88" s="156">
        <v>3000</v>
      </c>
      <c r="L88" s="156"/>
      <c r="M88" s="156"/>
      <c r="N88" s="155"/>
      <c r="O88" s="155"/>
      <c r="P88" s="155"/>
      <c r="Q88" s="156"/>
      <c r="R88" s="156"/>
      <c r="S88" s="156"/>
      <c r="T88" s="156"/>
      <c r="U88" s="156"/>
      <c r="V88" s="156"/>
      <c r="W88" s="156"/>
    </row>
    <row r="89" ht="52.5" customHeight="1" outlineLevel="1" spans="1:23">
      <c r="A89" s="155" t="s">
        <v>506</v>
      </c>
      <c r="B89" s="155" t="s">
        <v>545</v>
      </c>
      <c r="C89" s="155" t="s">
        <v>544</v>
      </c>
      <c r="D89" s="155" t="s">
        <v>46</v>
      </c>
      <c r="E89" s="155" t="s">
        <v>194</v>
      </c>
      <c r="F89" s="155" t="s">
        <v>195</v>
      </c>
      <c r="G89" s="155" t="s">
        <v>336</v>
      </c>
      <c r="H89" s="155" t="s">
        <v>337</v>
      </c>
      <c r="I89" s="156">
        <v>3000</v>
      </c>
      <c r="J89" s="156">
        <v>3000</v>
      </c>
      <c r="K89" s="156">
        <v>3000</v>
      </c>
      <c r="L89" s="156"/>
      <c r="M89" s="156"/>
      <c r="N89" s="155"/>
      <c r="O89" s="155"/>
      <c r="P89" s="155"/>
      <c r="Q89" s="156"/>
      <c r="R89" s="156"/>
      <c r="S89" s="156"/>
      <c r="T89" s="156"/>
      <c r="U89" s="156"/>
      <c r="V89" s="156"/>
      <c r="W89" s="156"/>
    </row>
    <row r="90" ht="52.5" customHeight="1" outlineLevel="1" spans="1:23">
      <c r="A90" s="155" t="s">
        <v>506</v>
      </c>
      <c r="B90" s="155" t="s">
        <v>545</v>
      </c>
      <c r="C90" s="155" t="s">
        <v>544</v>
      </c>
      <c r="D90" s="155" t="s">
        <v>46</v>
      </c>
      <c r="E90" s="155" t="s">
        <v>198</v>
      </c>
      <c r="F90" s="155" t="s">
        <v>199</v>
      </c>
      <c r="G90" s="155" t="s">
        <v>332</v>
      </c>
      <c r="H90" s="155" t="s">
        <v>333</v>
      </c>
      <c r="I90" s="156">
        <v>6000</v>
      </c>
      <c r="J90" s="156">
        <v>6000</v>
      </c>
      <c r="K90" s="156">
        <v>6000</v>
      </c>
      <c r="L90" s="156"/>
      <c r="M90" s="156"/>
      <c r="N90" s="155"/>
      <c r="O90" s="155"/>
      <c r="P90" s="155"/>
      <c r="Q90" s="156"/>
      <c r="R90" s="156"/>
      <c r="S90" s="156"/>
      <c r="T90" s="156"/>
      <c r="U90" s="156"/>
      <c r="V90" s="156"/>
      <c r="W90" s="156"/>
    </row>
    <row r="91" ht="52.5" customHeight="1" outlineLevel="1" spans="1:23">
      <c r="A91" s="155" t="s">
        <v>506</v>
      </c>
      <c r="B91" s="155" t="s">
        <v>545</v>
      </c>
      <c r="C91" s="155" t="s">
        <v>544</v>
      </c>
      <c r="D91" s="155" t="s">
        <v>46</v>
      </c>
      <c r="E91" s="155" t="s">
        <v>198</v>
      </c>
      <c r="F91" s="155" t="s">
        <v>199</v>
      </c>
      <c r="G91" s="155" t="s">
        <v>352</v>
      </c>
      <c r="H91" s="155" t="s">
        <v>353</v>
      </c>
      <c r="I91" s="156">
        <v>2000</v>
      </c>
      <c r="J91" s="156">
        <v>2000</v>
      </c>
      <c r="K91" s="156">
        <v>2000</v>
      </c>
      <c r="L91" s="156"/>
      <c r="M91" s="156"/>
      <c r="N91" s="155"/>
      <c r="O91" s="155"/>
      <c r="P91" s="155"/>
      <c r="Q91" s="156"/>
      <c r="R91" s="156"/>
      <c r="S91" s="156"/>
      <c r="T91" s="156"/>
      <c r="U91" s="156"/>
      <c r="V91" s="156"/>
      <c r="W91" s="156"/>
    </row>
    <row r="92" ht="52.5" customHeight="1" outlineLevel="1" spans="1:23">
      <c r="A92" s="155" t="s">
        <v>506</v>
      </c>
      <c r="B92" s="155" t="s">
        <v>545</v>
      </c>
      <c r="C92" s="155" t="s">
        <v>544</v>
      </c>
      <c r="D92" s="155" t="s">
        <v>46</v>
      </c>
      <c r="E92" s="155" t="s">
        <v>198</v>
      </c>
      <c r="F92" s="155" t="s">
        <v>199</v>
      </c>
      <c r="G92" s="155" t="s">
        <v>344</v>
      </c>
      <c r="H92" s="155" t="s">
        <v>345</v>
      </c>
      <c r="I92" s="156">
        <v>5000</v>
      </c>
      <c r="J92" s="156">
        <v>5000</v>
      </c>
      <c r="K92" s="156">
        <v>5000</v>
      </c>
      <c r="L92" s="156"/>
      <c r="M92" s="156"/>
      <c r="N92" s="155"/>
      <c r="O92" s="155"/>
      <c r="P92" s="155"/>
      <c r="Q92" s="156"/>
      <c r="R92" s="156"/>
      <c r="S92" s="156"/>
      <c r="T92" s="156"/>
      <c r="U92" s="156"/>
      <c r="V92" s="156"/>
      <c r="W92" s="156"/>
    </row>
    <row r="93" ht="52.5" customHeight="1" outlineLevel="1" spans="1:23">
      <c r="A93" s="155" t="s">
        <v>506</v>
      </c>
      <c r="B93" s="155" t="s">
        <v>545</v>
      </c>
      <c r="C93" s="155" t="s">
        <v>544</v>
      </c>
      <c r="D93" s="155" t="s">
        <v>46</v>
      </c>
      <c r="E93" s="155" t="s">
        <v>198</v>
      </c>
      <c r="F93" s="155" t="s">
        <v>199</v>
      </c>
      <c r="G93" s="155" t="s">
        <v>375</v>
      </c>
      <c r="H93" s="155" t="s">
        <v>376</v>
      </c>
      <c r="I93" s="156">
        <v>2600</v>
      </c>
      <c r="J93" s="156">
        <v>2600</v>
      </c>
      <c r="K93" s="156">
        <v>2600</v>
      </c>
      <c r="L93" s="156"/>
      <c r="M93" s="156"/>
      <c r="N93" s="155"/>
      <c r="O93" s="155"/>
      <c r="P93" s="155"/>
      <c r="Q93" s="156"/>
      <c r="R93" s="156"/>
      <c r="S93" s="156"/>
      <c r="T93" s="156"/>
      <c r="U93" s="156"/>
      <c r="V93" s="156"/>
      <c r="W93" s="156"/>
    </row>
    <row r="94" ht="52.5" customHeight="1" outlineLevel="1" spans="1:23">
      <c r="A94" s="155" t="s">
        <v>506</v>
      </c>
      <c r="B94" s="155" t="s">
        <v>545</v>
      </c>
      <c r="C94" s="155" t="s">
        <v>544</v>
      </c>
      <c r="D94" s="155" t="s">
        <v>46</v>
      </c>
      <c r="E94" s="155" t="s">
        <v>198</v>
      </c>
      <c r="F94" s="155" t="s">
        <v>199</v>
      </c>
      <c r="G94" s="155" t="s">
        <v>336</v>
      </c>
      <c r="H94" s="155" t="s">
        <v>337</v>
      </c>
      <c r="I94" s="156">
        <v>2000</v>
      </c>
      <c r="J94" s="156">
        <v>2000</v>
      </c>
      <c r="K94" s="156">
        <v>2000</v>
      </c>
      <c r="L94" s="156"/>
      <c r="M94" s="156"/>
      <c r="N94" s="155"/>
      <c r="O94" s="155"/>
      <c r="P94" s="155"/>
      <c r="Q94" s="156"/>
      <c r="R94" s="156"/>
      <c r="S94" s="156"/>
      <c r="T94" s="156"/>
      <c r="U94" s="156"/>
      <c r="V94" s="156"/>
      <c r="W94" s="156"/>
    </row>
    <row r="95" ht="52.5" customHeight="1" outlineLevel="1" spans="1:23">
      <c r="A95" s="155" t="s">
        <v>506</v>
      </c>
      <c r="B95" s="155" t="s">
        <v>545</v>
      </c>
      <c r="C95" s="155" t="s">
        <v>544</v>
      </c>
      <c r="D95" s="155" t="s">
        <v>46</v>
      </c>
      <c r="E95" s="155" t="s">
        <v>198</v>
      </c>
      <c r="F95" s="155" t="s">
        <v>199</v>
      </c>
      <c r="G95" s="155" t="s">
        <v>387</v>
      </c>
      <c r="H95" s="155" t="s">
        <v>388</v>
      </c>
      <c r="I95" s="156">
        <v>2400</v>
      </c>
      <c r="J95" s="156">
        <v>2400</v>
      </c>
      <c r="K95" s="156">
        <v>2400</v>
      </c>
      <c r="L95" s="156"/>
      <c r="M95" s="156"/>
      <c r="N95" s="155"/>
      <c r="O95" s="155"/>
      <c r="P95" s="155"/>
      <c r="Q95" s="156"/>
      <c r="R95" s="156"/>
      <c r="S95" s="156"/>
      <c r="T95" s="156"/>
      <c r="U95" s="156"/>
      <c r="V95" s="156"/>
      <c r="W95" s="156"/>
    </row>
    <row r="96" ht="52.5" customHeight="1" spans="1:23">
      <c r="A96" s="155"/>
      <c r="B96" s="155"/>
      <c r="C96" s="155" t="s">
        <v>546</v>
      </c>
      <c r="D96" s="155"/>
      <c r="E96" s="155"/>
      <c r="F96" s="155"/>
      <c r="G96" s="155"/>
      <c r="H96" s="155"/>
      <c r="I96" s="156">
        <v>279800</v>
      </c>
      <c r="J96" s="156">
        <v>279800</v>
      </c>
      <c r="K96" s="156">
        <v>279800</v>
      </c>
      <c r="L96" s="156"/>
      <c r="M96" s="156"/>
      <c r="N96" s="155"/>
      <c r="O96" s="155"/>
      <c r="P96" s="155"/>
      <c r="Q96" s="156"/>
      <c r="R96" s="156"/>
      <c r="S96" s="156"/>
      <c r="T96" s="156"/>
      <c r="U96" s="156"/>
      <c r="V96" s="156"/>
      <c r="W96" s="156"/>
    </row>
    <row r="97" ht="52.5" customHeight="1" outlineLevel="1" spans="1:23">
      <c r="A97" s="155" t="s">
        <v>506</v>
      </c>
      <c r="B97" s="155" t="s">
        <v>547</v>
      </c>
      <c r="C97" s="155" t="s">
        <v>546</v>
      </c>
      <c r="D97" s="155" t="s">
        <v>46</v>
      </c>
      <c r="E97" s="155" t="s">
        <v>123</v>
      </c>
      <c r="F97" s="155" t="s">
        <v>124</v>
      </c>
      <c r="G97" s="155" t="s">
        <v>332</v>
      </c>
      <c r="H97" s="155" t="s">
        <v>333</v>
      </c>
      <c r="I97" s="156">
        <v>26400</v>
      </c>
      <c r="J97" s="156">
        <v>26400</v>
      </c>
      <c r="K97" s="156">
        <v>26400</v>
      </c>
      <c r="L97" s="156"/>
      <c r="M97" s="156"/>
      <c r="N97" s="155"/>
      <c r="O97" s="155"/>
      <c r="P97" s="155"/>
      <c r="Q97" s="156"/>
      <c r="R97" s="156"/>
      <c r="S97" s="156"/>
      <c r="T97" s="156"/>
      <c r="U97" s="156"/>
      <c r="V97" s="156"/>
      <c r="W97" s="156"/>
    </row>
    <row r="98" ht="52.5" customHeight="1" outlineLevel="1" spans="1:23">
      <c r="A98" s="155" t="s">
        <v>506</v>
      </c>
      <c r="B98" s="155" t="s">
        <v>547</v>
      </c>
      <c r="C98" s="155" t="s">
        <v>546</v>
      </c>
      <c r="D98" s="155" t="s">
        <v>46</v>
      </c>
      <c r="E98" s="155" t="s">
        <v>123</v>
      </c>
      <c r="F98" s="155" t="s">
        <v>124</v>
      </c>
      <c r="G98" s="155" t="s">
        <v>352</v>
      </c>
      <c r="H98" s="155" t="s">
        <v>353</v>
      </c>
      <c r="I98" s="156">
        <v>20000</v>
      </c>
      <c r="J98" s="156">
        <v>20000</v>
      </c>
      <c r="K98" s="156">
        <v>20000</v>
      </c>
      <c r="L98" s="156"/>
      <c r="M98" s="156"/>
      <c r="N98" s="155"/>
      <c r="O98" s="155"/>
      <c r="P98" s="155"/>
      <c r="Q98" s="156"/>
      <c r="R98" s="156"/>
      <c r="S98" s="156"/>
      <c r="T98" s="156"/>
      <c r="U98" s="156"/>
      <c r="V98" s="156"/>
      <c r="W98" s="156"/>
    </row>
    <row r="99" ht="52.5" customHeight="1" outlineLevel="1" spans="1:23">
      <c r="A99" s="155" t="s">
        <v>506</v>
      </c>
      <c r="B99" s="155" t="s">
        <v>547</v>
      </c>
      <c r="C99" s="155" t="s">
        <v>546</v>
      </c>
      <c r="D99" s="155" t="s">
        <v>46</v>
      </c>
      <c r="E99" s="155" t="s">
        <v>123</v>
      </c>
      <c r="F99" s="155" t="s">
        <v>124</v>
      </c>
      <c r="G99" s="155" t="s">
        <v>344</v>
      </c>
      <c r="H99" s="155" t="s">
        <v>345</v>
      </c>
      <c r="I99" s="156">
        <v>15000</v>
      </c>
      <c r="J99" s="156">
        <v>15000</v>
      </c>
      <c r="K99" s="156">
        <v>15000</v>
      </c>
      <c r="L99" s="156"/>
      <c r="M99" s="156"/>
      <c r="N99" s="155"/>
      <c r="O99" s="155"/>
      <c r="P99" s="155"/>
      <c r="Q99" s="156"/>
      <c r="R99" s="156"/>
      <c r="S99" s="156"/>
      <c r="T99" s="156"/>
      <c r="U99" s="156"/>
      <c r="V99" s="156"/>
      <c r="W99" s="156"/>
    </row>
    <row r="100" ht="52.5" customHeight="1" outlineLevel="1" spans="1:23">
      <c r="A100" s="155" t="s">
        <v>506</v>
      </c>
      <c r="B100" s="155" t="s">
        <v>547</v>
      </c>
      <c r="C100" s="155" t="s">
        <v>546</v>
      </c>
      <c r="D100" s="155" t="s">
        <v>46</v>
      </c>
      <c r="E100" s="155" t="s">
        <v>123</v>
      </c>
      <c r="F100" s="155" t="s">
        <v>124</v>
      </c>
      <c r="G100" s="155" t="s">
        <v>375</v>
      </c>
      <c r="H100" s="155" t="s">
        <v>376</v>
      </c>
      <c r="I100" s="156">
        <v>79800</v>
      </c>
      <c r="J100" s="156">
        <v>79800</v>
      </c>
      <c r="K100" s="156">
        <v>79800</v>
      </c>
      <c r="L100" s="156"/>
      <c r="M100" s="156"/>
      <c r="N100" s="155"/>
      <c r="O100" s="155"/>
      <c r="P100" s="155"/>
      <c r="Q100" s="156"/>
      <c r="R100" s="156"/>
      <c r="S100" s="156"/>
      <c r="T100" s="156"/>
      <c r="U100" s="156"/>
      <c r="V100" s="156"/>
      <c r="W100" s="156"/>
    </row>
    <row r="101" ht="52.5" customHeight="1" outlineLevel="1" spans="1:23">
      <c r="A101" s="155" t="s">
        <v>506</v>
      </c>
      <c r="B101" s="155" t="s">
        <v>547</v>
      </c>
      <c r="C101" s="155" t="s">
        <v>546</v>
      </c>
      <c r="D101" s="155" t="s">
        <v>46</v>
      </c>
      <c r="E101" s="155" t="s">
        <v>123</v>
      </c>
      <c r="F101" s="155" t="s">
        <v>124</v>
      </c>
      <c r="G101" s="155" t="s">
        <v>348</v>
      </c>
      <c r="H101" s="155" t="s">
        <v>349</v>
      </c>
      <c r="I101" s="156">
        <v>4000</v>
      </c>
      <c r="J101" s="156">
        <v>4000</v>
      </c>
      <c r="K101" s="156">
        <v>4000</v>
      </c>
      <c r="L101" s="156"/>
      <c r="M101" s="156"/>
      <c r="N101" s="155"/>
      <c r="O101" s="155"/>
      <c r="P101" s="155"/>
      <c r="Q101" s="156"/>
      <c r="R101" s="156"/>
      <c r="S101" s="156"/>
      <c r="T101" s="156"/>
      <c r="U101" s="156"/>
      <c r="V101" s="156"/>
      <c r="W101" s="156"/>
    </row>
    <row r="102" ht="52.5" customHeight="1" outlineLevel="1" spans="1:23">
      <c r="A102" s="155" t="s">
        <v>506</v>
      </c>
      <c r="B102" s="155" t="s">
        <v>547</v>
      </c>
      <c r="C102" s="155" t="s">
        <v>546</v>
      </c>
      <c r="D102" s="155" t="s">
        <v>46</v>
      </c>
      <c r="E102" s="155" t="s">
        <v>123</v>
      </c>
      <c r="F102" s="155" t="s">
        <v>124</v>
      </c>
      <c r="G102" s="155" t="s">
        <v>336</v>
      </c>
      <c r="H102" s="155" t="s">
        <v>337</v>
      </c>
      <c r="I102" s="156">
        <v>123200</v>
      </c>
      <c r="J102" s="156">
        <v>123200</v>
      </c>
      <c r="K102" s="156">
        <v>123200</v>
      </c>
      <c r="L102" s="156"/>
      <c r="M102" s="156"/>
      <c r="N102" s="155"/>
      <c r="O102" s="155"/>
      <c r="P102" s="155"/>
      <c r="Q102" s="156"/>
      <c r="R102" s="156"/>
      <c r="S102" s="156"/>
      <c r="T102" s="156"/>
      <c r="U102" s="156"/>
      <c r="V102" s="156"/>
      <c r="W102" s="156"/>
    </row>
    <row r="103" ht="52.5" customHeight="1" outlineLevel="1" spans="1:23">
      <c r="A103" s="155" t="s">
        <v>506</v>
      </c>
      <c r="B103" s="155" t="s">
        <v>547</v>
      </c>
      <c r="C103" s="155" t="s">
        <v>546</v>
      </c>
      <c r="D103" s="155" t="s">
        <v>46</v>
      </c>
      <c r="E103" s="155" t="s">
        <v>123</v>
      </c>
      <c r="F103" s="155" t="s">
        <v>124</v>
      </c>
      <c r="G103" s="155" t="s">
        <v>399</v>
      </c>
      <c r="H103" s="155" t="s">
        <v>400</v>
      </c>
      <c r="I103" s="156">
        <v>5000</v>
      </c>
      <c r="J103" s="156">
        <v>5000</v>
      </c>
      <c r="K103" s="156">
        <v>5000</v>
      </c>
      <c r="L103" s="156"/>
      <c r="M103" s="156"/>
      <c r="N103" s="155"/>
      <c r="O103" s="155"/>
      <c r="P103" s="155"/>
      <c r="Q103" s="156"/>
      <c r="R103" s="156"/>
      <c r="S103" s="156"/>
      <c r="T103" s="156"/>
      <c r="U103" s="156"/>
      <c r="V103" s="156"/>
      <c r="W103" s="156"/>
    </row>
    <row r="104" ht="52.5" customHeight="1" outlineLevel="1" spans="1:23">
      <c r="A104" s="155" t="s">
        <v>506</v>
      </c>
      <c r="B104" s="155" t="s">
        <v>547</v>
      </c>
      <c r="C104" s="155" t="s">
        <v>546</v>
      </c>
      <c r="D104" s="155" t="s">
        <v>46</v>
      </c>
      <c r="E104" s="155" t="s">
        <v>123</v>
      </c>
      <c r="F104" s="155" t="s">
        <v>124</v>
      </c>
      <c r="G104" s="155" t="s">
        <v>387</v>
      </c>
      <c r="H104" s="155" t="s">
        <v>388</v>
      </c>
      <c r="I104" s="156">
        <v>4600</v>
      </c>
      <c r="J104" s="156">
        <v>4600</v>
      </c>
      <c r="K104" s="156">
        <v>4600</v>
      </c>
      <c r="L104" s="156"/>
      <c r="M104" s="156"/>
      <c r="N104" s="155"/>
      <c r="O104" s="155"/>
      <c r="P104" s="155"/>
      <c r="Q104" s="156"/>
      <c r="R104" s="156"/>
      <c r="S104" s="156"/>
      <c r="T104" s="156"/>
      <c r="U104" s="156"/>
      <c r="V104" s="156"/>
      <c r="W104" s="156"/>
    </row>
    <row r="105" ht="52.5" customHeight="1" outlineLevel="1" spans="1:23">
      <c r="A105" s="155" t="s">
        <v>506</v>
      </c>
      <c r="B105" s="155" t="s">
        <v>547</v>
      </c>
      <c r="C105" s="155" t="s">
        <v>546</v>
      </c>
      <c r="D105" s="155" t="s">
        <v>46</v>
      </c>
      <c r="E105" s="155" t="s">
        <v>123</v>
      </c>
      <c r="F105" s="155" t="s">
        <v>124</v>
      </c>
      <c r="G105" s="155" t="s">
        <v>538</v>
      </c>
      <c r="H105" s="155" t="s">
        <v>539</v>
      </c>
      <c r="I105" s="156">
        <v>1800</v>
      </c>
      <c r="J105" s="156">
        <v>1800</v>
      </c>
      <c r="K105" s="156">
        <v>1800</v>
      </c>
      <c r="L105" s="156"/>
      <c r="M105" s="156"/>
      <c r="N105" s="155"/>
      <c r="O105" s="155"/>
      <c r="P105" s="155"/>
      <c r="Q105" s="156"/>
      <c r="R105" s="156"/>
      <c r="S105" s="156"/>
      <c r="T105" s="156"/>
      <c r="U105" s="156"/>
      <c r="V105" s="156"/>
      <c r="W105" s="156"/>
    </row>
    <row r="106" ht="52.5" customHeight="1" spans="1:23">
      <c r="A106" s="155"/>
      <c r="B106" s="155"/>
      <c r="C106" s="155" t="s">
        <v>548</v>
      </c>
      <c r="D106" s="155"/>
      <c r="E106" s="155"/>
      <c r="F106" s="155"/>
      <c r="G106" s="155"/>
      <c r="H106" s="155"/>
      <c r="I106" s="156">
        <v>74000</v>
      </c>
      <c r="J106" s="156">
        <v>74000</v>
      </c>
      <c r="K106" s="156">
        <v>74000</v>
      </c>
      <c r="L106" s="156"/>
      <c r="M106" s="156"/>
      <c r="N106" s="155"/>
      <c r="O106" s="155"/>
      <c r="P106" s="155"/>
      <c r="Q106" s="156"/>
      <c r="R106" s="156"/>
      <c r="S106" s="156"/>
      <c r="T106" s="156"/>
      <c r="U106" s="156"/>
      <c r="V106" s="156"/>
      <c r="W106" s="156"/>
    </row>
    <row r="107" ht="52.5" customHeight="1" outlineLevel="1" spans="1:23">
      <c r="A107" s="155" t="s">
        <v>506</v>
      </c>
      <c r="B107" s="155" t="s">
        <v>549</v>
      </c>
      <c r="C107" s="155" t="s">
        <v>548</v>
      </c>
      <c r="D107" s="155" t="s">
        <v>46</v>
      </c>
      <c r="E107" s="155" t="s">
        <v>92</v>
      </c>
      <c r="F107" s="155" t="s">
        <v>93</v>
      </c>
      <c r="G107" s="155" t="s">
        <v>332</v>
      </c>
      <c r="H107" s="155" t="s">
        <v>333</v>
      </c>
      <c r="I107" s="156">
        <v>1000</v>
      </c>
      <c r="J107" s="156">
        <v>1000</v>
      </c>
      <c r="K107" s="156">
        <v>1000</v>
      </c>
      <c r="L107" s="156"/>
      <c r="M107" s="156"/>
      <c r="N107" s="155"/>
      <c r="O107" s="155"/>
      <c r="P107" s="155"/>
      <c r="Q107" s="156"/>
      <c r="R107" s="156"/>
      <c r="S107" s="156"/>
      <c r="T107" s="156"/>
      <c r="U107" s="156"/>
      <c r="V107" s="156"/>
      <c r="W107" s="156"/>
    </row>
    <row r="108" ht="52.5" customHeight="1" outlineLevel="1" spans="1:23">
      <c r="A108" s="155" t="s">
        <v>506</v>
      </c>
      <c r="B108" s="155" t="s">
        <v>549</v>
      </c>
      <c r="C108" s="155" t="s">
        <v>548</v>
      </c>
      <c r="D108" s="155" t="s">
        <v>46</v>
      </c>
      <c r="E108" s="155" t="s">
        <v>92</v>
      </c>
      <c r="F108" s="155" t="s">
        <v>93</v>
      </c>
      <c r="G108" s="155" t="s">
        <v>344</v>
      </c>
      <c r="H108" s="155" t="s">
        <v>345</v>
      </c>
      <c r="I108" s="156">
        <v>1800</v>
      </c>
      <c r="J108" s="156">
        <v>1800</v>
      </c>
      <c r="K108" s="156">
        <v>1800</v>
      </c>
      <c r="L108" s="156"/>
      <c r="M108" s="156"/>
      <c r="N108" s="155"/>
      <c r="O108" s="155"/>
      <c r="P108" s="155"/>
      <c r="Q108" s="156"/>
      <c r="R108" s="156"/>
      <c r="S108" s="156"/>
      <c r="T108" s="156"/>
      <c r="U108" s="156"/>
      <c r="V108" s="156"/>
      <c r="W108" s="156"/>
    </row>
    <row r="109" ht="52.5" customHeight="1" outlineLevel="1" spans="1:23">
      <c r="A109" s="155" t="s">
        <v>506</v>
      </c>
      <c r="B109" s="155" t="s">
        <v>549</v>
      </c>
      <c r="C109" s="155" t="s">
        <v>548</v>
      </c>
      <c r="D109" s="155" t="s">
        <v>46</v>
      </c>
      <c r="E109" s="155" t="s">
        <v>92</v>
      </c>
      <c r="F109" s="155" t="s">
        <v>93</v>
      </c>
      <c r="G109" s="155" t="s">
        <v>336</v>
      </c>
      <c r="H109" s="155" t="s">
        <v>337</v>
      </c>
      <c r="I109" s="156">
        <v>6480</v>
      </c>
      <c r="J109" s="156">
        <v>6480</v>
      </c>
      <c r="K109" s="156">
        <v>6480</v>
      </c>
      <c r="L109" s="156"/>
      <c r="M109" s="156"/>
      <c r="N109" s="155"/>
      <c r="O109" s="155"/>
      <c r="P109" s="155"/>
      <c r="Q109" s="156"/>
      <c r="R109" s="156"/>
      <c r="S109" s="156"/>
      <c r="T109" s="156"/>
      <c r="U109" s="156"/>
      <c r="V109" s="156"/>
      <c r="W109" s="156"/>
    </row>
    <row r="110" ht="52.5" customHeight="1" outlineLevel="1" spans="1:23">
      <c r="A110" s="155" t="s">
        <v>506</v>
      </c>
      <c r="B110" s="155" t="s">
        <v>549</v>
      </c>
      <c r="C110" s="155" t="s">
        <v>548</v>
      </c>
      <c r="D110" s="155" t="s">
        <v>46</v>
      </c>
      <c r="E110" s="155" t="s">
        <v>92</v>
      </c>
      <c r="F110" s="155" t="s">
        <v>93</v>
      </c>
      <c r="G110" s="155" t="s">
        <v>399</v>
      </c>
      <c r="H110" s="155" t="s">
        <v>400</v>
      </c>
      <c r="I110" s="156">
        <v>720</v>
      </c>
      <c r="J110" s="156">
        <v>720</v>
      </c>
      <c r="K110" s="156">
        <v>720</v>
      </c>
      <c r="L110" s="156"/>
      <c r="M110" s="156"/>
      <c r="N110" s="155"/>
      <c r="O110" s="155"/>
      <c r="P110" s="155"/>
      <c r="Q110" s="156"/>
      <c r="R110" s="156"/>
      <c r="S110" s="156"/>
      <c r="T110" s="156"/>
      <c r="U110" s="156"/>
      <c r="V110" s="156"/>
      <c r="W110" s="156"/>
    </row>
    <row r="111" ht="52.5" customHeight="1" outlineLevel="1" spans="1:23">
      <c r="A111" s="155" t="s">
        <v>506</v>
      </c>
      <c r="B111" s="155" t="s">
        <v>549</v>
      </c>
      <c r="C111" s="155" t="s">
        <v>548</v>
      </c>
      <c r="D111" s="155" t="s">
        <v>46</v>
      </c>
      <c r="E111" s="155" t="s">
        <v>96</v>
      </c>
      <c r="F111" s="155" t="s">
        <v>97</v>
      </c>
      <c r="G111" s="155" t="s">
        <v>352</v>
      </c>
      <c r="H111" s="155" t="s">
        <v>353</v>
      </c>
      <c r="I111" s="156">
        <v>10000</v>
      </c>
      <c r="J111" s="156">
        <v>10000</v>
      </c>
      <c r="K111" s="156">
        <v>10000</v>
      </c>
      <c r="L111" s="156"/>
      <c r="M111" s="156"/>
      <c r="N111" s="155"/>
      <c r="O111" s="155"/>
      <c r="P111" s="155"/>
      <c r="Q111" s="156"/>
      <c r="R111" s="156"/>
      <c r="S111" s="156"/>
      <c r="T111" s="156"/>
      <c r="U111" s="156"/>
      <c r="V111" s="156"/>
      <c r="W111" s="156"/>
    </row>
    <row r="112" ht="52.5" customHeight="1" outlineLevel="1" spans="1:23">
      <c r="A112" s="155" t="s">
        <v>506</v>
      </c>
      <c r="B112" s="155" t="s">
        <v>549</v>
      </c>
      <c r="C112" s="155" t="s">
        <v>548</v>
      </c>
      <c r="D112" s="155" t="s">
        <v>46</v>
      </c>
      <c r="E112" s="155" t="s">
        <v>96</v>
      </c>
      <c r="F112" s="155" t="s">
        <v>97</v>
      </c>
      <c r="G112" s="155" t="s">
        <v>375</v>
      </c>
      <c r="H112" s="155" t="s">
        <v>376</v>
      </c>
      <c r="I112" s="156">
        <v>2000</v>
      </c>
      <c r="J112" s="156">
        <v>2000</v>
      </c>
      <c r="K112" s="156">
        <v>2000</v>
      </c>
      <c r="L112" s="156"/>
      <c r="M112" s="156"/>
      <c r="N112" s="155"/>
      <c r="O112" s="155"/>
      <c r="P112" s="155"/>
      <c r="Q112" s="156"/>
      <c r="R112" s="156"/>
      <c r="S112" s="156"/>
      <c r="T112" s="156"/>
      <c r="U112" s="156"/>
      <c r="V112" s="156"/>
      <c r="W112" s="156"/>
    </row>
    <row r="113" ht="52.5" customHeight="1" outlineLevel="1" spans="1:23">
      <c r="A113" s="155" t="s">
        <v>506</v>
      </c>
      <c r="B113" s="155" t="s">
        <v>549</v>
      </c>
      <c r="C113" s="155" t="s">
        <v>548</v>
      </c>
      <c r="D113" s="155" t="s">
        <v>46</v>
      </c>
      <c r="E113" s="155" t="s">
        <v>96</v>
      </c>
      <c r="F113" s="155" t="s">
        <v>97</v>
      </c>
      <c r="G113" s="155" t="s">
        <v>348</v>
      </c>
      <c r="H113" s="155" t="s">
        <v>349</v>
      </c>
      <c r="I113" s="156">
        <v>5000</v>
      </c>
      <c r="J113" s="156">
        <v>5000</v>
      </c>
      <c r="K113" s="156">
        <v>5000</v>
      </c>
      <c r="L113" s="156"/>
      <c r="M113" s="156"/>
      <c r="N113" s="155"/>
      <c r="O113" s="155"/>
      <c r="P113" s="155"/>
      <c r="Q113" s="156"/>
      <c r="R113" s="156"/>
      <c r="S113" s="156"/>
      <c r="T113" s="156"/>
      <c r="U113" s="156"/>
      <c r="V113" s="156"/>
      <c r="W113" s="156"/>
    </row>
    <row r="114" ht="52.5" customHeight="1" outlineLevel="1" spans="1:23">
      <c r="A114" s="155" t="s">
        <v>506</v>
      </c>
      <c r="B114" s="155" t="s">
        <v>549</v>
      </c>
      <c r="C114" s="155" t="s">
        <v>548</v>
      </c>
      <c r="D114" s="155" t="s">
        <v>46</v>
      </c>
      <c r="E114" s="155" t="s">
        <v>96</v>
      </c>
      <c r="F114" s="155" t="s">
        <v>97</v>
      </c>
      <c r="G114" s="155" t="s">
        <v>336</v>
      </c>
      <c r="H114" s="155" t="s">
        <v>337</v>
      </c>
      <c r="I114" s="156">
        <v>41000</v>
      </c>
      <c r="J114" s="156">
        <v>41000</v>
      </c>
      <c r="K114" s="156">
        <v>41000</v>
      </c>
      <c r="L114" s="156"/>
      <c r="M114" s="156"/>
      <c r="N114" s="155"/>
      <c r="O114" s="155"/>
      <c r="P114" s="155"/>
      <c r="Q114" s="156"/>
      <c r="R114" s="156"/>
      <c r="S114" s="156"/>
      <c r="T114" s="156"/>
      <c r="U114" s="156"/>
      <c r="V114" s="156"/>
      <c r="W114" s="156"/>
    </row>
    <row r="115" ht="52.5" customHeight="1" outlineLevel="1" spans="1:23">
      <c r="A115" s="155" t="s">
        <v>506</v>
      </c>
      <c r="B115" s="155" t="s">
        <v>549</v>
      </c>
      <c r="C115" s="155" t="s">
        <v>548</v>
      </c>
      <c r="D115" s="155" t="s">
        <v>46</v>
      </c>
      <c r="E115" s="155" t="s">
        <v>96</v>
      </c>
      <c r="F115" s="155" t="s">
        <v>97</v>
      </c>
      <c r="G115" s="155" t="s">
        <v>399</v>
      </c>
      <c r="H115" s="155" t="s">
        <v>400</v>
      </c>
      <c r="I115" s="156">
        <v>6000</v>
      </c>
      <c r="J115" s="156">
        <v>6000</v>
      </c>
      <c r="K115" s="156">
        <v>6000</v>
      </c>
      <c r="L115" s="156"/>
      <c r="M115" s="156"/>
      <c r="N115" s="155"/>
      <c r="O115" s="155"/>
      <c r="P115" s="155"/>
      <c r="Q115" s="156"/>
      <c r="R115" s="156"/>
      <c r="S115" s="156"/>
      <c r="T115" s="156"/>
      <c r="U115" s="156"/>
      <c r="V115" s="156"/>
      <c r="W115" s="156"/>
    </row>
    <row r="116" ht="52.5" customHeight="1" spans="1:23">
      <c r="A116" s="155"/>
      <c r="B116" s="155"/>
      <c r="C116" s="155" t="s">
        <v>550</v>
      </c>
      <c r="D116" s="155"/>
      <c r="E116" s="155"/>
      <c r="F116" s="155"/>
      <c r="G116" s="155"/>
      <c r="H116" s="155"/>
      <c r="I116" s="156">
        <v>50000</v>
      </c>
      <c r="J116" s="156">
        <v>50000</v>
      </c>
      <c r="K116" s="156">
        <v>50000</v>
      </c>
      <c r="L116" s="156"/>
      <c r="M116" s="156"/>
      <c r="N116" s="155"/>
      <c r="O116" s="155"/>
      <c r="P116" s="155"/>
      <c r="Q116" s="156"/>
      <c r="R116" s="156"/>
      <c r="S116" s="156"/>
      <c r="T116" s="156"/>
      <c r="U116" s="156"/>
      <c r="V116" s="156"/>
      <c r="W116" s="156"/>
    </row>
    <row r="117" ht="52.5" customHeight="1" outlineLevel="1" spans="1:23">
      <c r="A117" s="155" t="s">
        <v>506</v>
      </c>
      <c r="B117" s="155" t="s">
        <v>551</v>
      </c>
      <c r="C117" s="155" t="s">
        <v>550</v>
      </c>
      <c r="D117" s="155" t="s">
        <v>46</v>
      </c>
      <c r="E117" s="155" t="s">
        <v>94</v>
      </c>
      <c r="F117" s="155" t="s">
        <v>95</v>
      </c>
      <c r="G117" s="155" t="s">
        <v>344</v>
      </c>
      <c r="H117" s="155" t="s">
        <v>345</v>
      </c>
      <c r="I117" s="156">
        <v>38240</v>
      </c>
      <c r="J117" s="156">
        <v>38240</v>
      </c>
      <c r="K117" s="156">
        <v>38240</v>
      </c>
      <c r="L117" s="156"/>
      <c r="M117" s="156"/>
      <c r="N117" s="155"/>
      <c r="O117" s="155"/>
      <c r="P117" s="155"/>
      <c r="Q117" s="156"/>
      <c r="R117" s="156"/>
      <c r="S117" s="156"/>
      <c r="T117" s="156"/>
      <c r="U117" s="156"/>
      <c r="V117" s="156"/>
      <c r="W117" s="156"/>
    </row>
    <row r="118" ht="52.5" customHeight="1" outlineLevel="1" spans="1:23">
      <c r="A118" s="155" t="s">
        <v>506</v>
      </c>
      <c r="B118" s="155" t="s">
        <v>551</v>
      </c>
      <c r="C118" s="155" t="s">
        <v>550</v>
      </c>
      <c r="D118" s="155" t="s">
        <v>46</v>
      </c>
      <c r="E118" s="155" t="s">
        <v>94</v>
      </c>
      <c r="F118" s="155" t="s">
        <v>95</v>
      </c>
      <c r="G118" s="155" t="s">
        <v>399</v>
      </c>
      <c r="H118" s="155" t="s">
        <v>400</v>
      </c>
      <c r="I118" s="156">
        <v>11760</v>
      </c>
      <c r="J118" s="156">
        <v>11760</v>
      </c>
      <c r="K118" s="156">
        <v>11760</v>
      </c>
      <c r="L118" s="156"/>
      <c r="M118" s="156"/>
      <c r="N118" s="155"/>
      <c r="O118" s="155"/>
      <c r="P118" s="155"/>
      <c r="Q118" s="156"/>
      <c r="R118" s="156"/>
      <c r="S118" s="156"/>
      <c r="T118" s="156"/>
      <c r="U118" s="156"/>
      <c r="V118" s="156"/>
      <c r="W118" s="156"/>
    </row>
    <row r="119" ht="52.5" customHeight="1" spans="1:23">
      <c r="A119" s="155"/>
      <c r="B119" s="155"/>
      <c r="C119" s="155" t="s">
        <v>552</v>
      </c>
      <c r="D119" s="155"/>
      <c r="E119" s="155"/>
      <c r="F119" s="155"/>
      <c r="G119" s="155"/>
      <c r="H119" s="155"/>
      <c r="I119" s="156">
        <v>10000</v>
      </c>
      <c r="J119" s="156">
        <v>10000</v>
      </c>
      <c r="K119" s="156">
        <v>10000</v>
      </c>
      <c r="L119" s="156"/>
      <c r="M119" s="156"/>
      <c r="N119" s="155"/>
      <c r="O119" s="155"/>
      <c r="P119" s="155"/>
      <c r="Q119" s="156"/>
      <c r="R119" s="156"/>
      <c r="S119" s="156"/>
      <c r="T119" s="156"/>
      <c r="U119" s="156"/>
      <c r="V119" s="156"/>
      <c r="W119" s="156"/>
    </row>
    <row r="120" ht="52.5" customHeight="1" outlineLevel="1" spans="1:23">
      <c r="A120" s="155" t="s">
        <v>506</v>
      </c>
      <c r="B120" s="155" t="s">
        <v>553</v>
      </c>
      <c r="C120" s="155" t="s">
        <v>552</v>
      </c>
      <c r="D120" s="155" t="s">
        <v>46</v>
      </c>
      <c r="E120" s="155" t="s">
        <v>117</v>
      </c>
      <c r="F120" s="155" t="s">
        <v>106</v>
      </c>
      <c r="G120" s="155" t="s">
        <v>332</v>
      </c>
      <c r="H120" s="155" t="s">
        <v>333</v>
      </c>
      <c r="I120" s="156">
        <v>5600</v>
      </c>
      <c r="J120" s="156">
        <v>5600</v>
      </c>
      <c r="K120" s="156">
        <v>5600</v>
      </c>
      <c r="L120" s="156"/>
      <c r="M120" s="156"/>
      <c r="N120" s="155"/>
      <c r="O120" s="155"/>
      <c r="P120" s="155"/>
      <c r="Q120" s="156"/>
      <c r="R120" s="156"/>
      <c r="S120" s="156"/>
      <c r="T120" s="156"/>
      <c r="U120" s="156"/>
      <c r="V120" s="156"/>
      <c r="W120" s="156"/>
    </row>
    <row r="121" ht="52.5" customHeight="1" outlineLevel="1" spans="1:23">
      <c r="A121" s="155" t="s">
        <v>506</v>
      </c>
      <c r="B121" s="155" t="s">
        <v>553</v>
      </c>
      <c r="C121" s="155" t="s">
        <v>552</v>
      </c>
      <c r="D121" s="155" t="s">
        <v>46</v>
      </c>
      <c r="E121" s="155" t="s">
        <v>117</v>
      </c>
      <c r="F121" s="155" t="s">
        <v>106</v>
      </c>
      <c r="G121" s="155" t="s">
        <v>352</v>
      </c>
      <c r="H121" s="155" t="s">
        <v>353</v>
      </c>
      <c r="I121" s="156">
        <v>400</v>
      </c>
      <c r="J121" s="156">
        <v>400</v>
      </c>
      <c r="K121" s="156">
        <v>400</v>
      </c>
      <c r="L121" s="156"/>
      <c r="M121" s="156"/>
      <c r="N121" s="155"/>
      <c r="O121" s="155"/>
      <c r="P121" s="155"/>
      <c r="Q121" s="156"/>
      <c r="R121" s="156"/>
      <c r="S121" s="156"/>
      <c r="T121" s="156"/>
      <c r="U121" s="156"/>
      <c r="V121" s="156"/>
      <c r="W121" s="156"/>
    </row>
    <row r="122" ht="52.5" customHeight="1" outlineLevel="1" spans="1:23">
      <c r="A122" s="155" t="s">
        <v>506</v>
      </c>
      <c r="B122" s="155" t="s">
        <v>553</v>
      </c>
      <c r="C122" s="155" t="s">
        <v>552</v>
      </c>
      <c r="D122" s="155" t="s">
        <v>46</v>
      </c>
      <c r="E122" s="155" t="s">
        <v>117</v>
      </c>
      <c r="F122" s="155" t="s">
        <v>106</v>
      </c>
      <c r="G122" s="155" t="s">
        <v>344</v>
      </c>
      <c r="H122" s="155" t="s">
        <v>345</v>
      </c>
      <c r="I122" s="156">
        <v>4000</v>
      </c>
      <c r="J122" s="156">
        <v>4000</v>
      </c>
      <c r="K122" s="156">
        <v>4000</v>
      </c>
      <c r="L122" s="156"/>
      <c r="M122" s="156"/>
      <c r="N122" s="155"/>
      <c r="O122" s="155"/>
      <c r="P122" s="155"/>
      <c r="Q122" s="156"/>
      <c r="R122" s="156"/>
      <c r="S122" s="156"/>
      <c r="T122" s="156"/>
      <c r="U122" s="156"/>
      <c r="V122" s="156"/>
      <c r="W122" s="156"/>
    </row>
    <row r="123" ht="52.5" customHeight="1" spans="1:23">
      <c r="A123" s="155"/>
      <c r="B123" s="155"/>
      <c r="C123" s="155" t="s">
        <v>554</v>
      </c>
      <c r="D123" s="155"/>
      <c r="E123" s="155"/>
      <c r="F123" s="155"/>
      <c r="G123" s="155"/>
      <c r="H123" s="155"/>
      <c r="I123" s="156">
        <v>72000</v>
      </c>
      <c r="J123" s="156">
        <v>72000</v>
      </c>
      <c r="K123" s="156">
        <v>72000</v>
      </c>
      <c r="L123" s="156"/>
      <c r="M123" s="156"/>
      <c r="N123" s="155"/>
      <c r="O123" s="155"/>
      <c r="P123" s="155"/>
      <c r="Q123" s="156"/>
      <c r="R123" s="156"/>
      <c r="S123" s="156"/>
      <c r="T123" s="156"/>
      <c r="U123" s="156"/>
      <c r="V123" s="156"/>
      <c r="W123" s="156"/>
    </row>
    <row r="124" ht="52.5" customHeight="1" outlineLevel="1" spans="1:23">
      <c r="A124" s="155" t="s">
        <v>506</v>
      </c>
      <c r="B124" s="155" t="s">
        <v>555</v>
      </c>
      <c r="C124" s="155" t="s">
        <v>554</v>
      </c>
      <c r="D124" s="155" t="s">
        <v>46</v>
      </c>
      <c r="E124" s="155" t="s">
        <v>104</v>
      </c>
      <c r="F124" s="155" t="s">
        <v>93</v>
      </c>
      <c r="G124" s="155" t="s">
        <v>332</v>
      </c>
      <c r="H124" s="155" t="s">
        <v>333</v>
      </c>
      <c r="I124" s="156">
        <v>18500</v>
      </c>
      <c r="J124" s="156">
        <v>18500</v>
      </c>
      <c r="K124" s="156">
        <v>18500</v>
      </c>
      <c r="L124" s="156"/>
      <c r="M124" s="156"/>
      <c r="N124" s="155"/>
      <c r="O124" s="155"/>
      <c r="P124" s="155"/>
      <c r="Q124" s="156"/>
      <c r="R124" s="156"/>
      <c r="S124" s="156"/>
      <c r="T124" s="156"/>
      <c r="U124" s="156"/>
      <c r="V124" s="156"/>
      <c r="W124" s="156"/>
    </row>
    <row r="125" ht="52.5" customHeight="1" outlineLevel="1" spans="1:23">
      <c r="A125" s="155" t="s">
        <v>506</v>
      </c>
      <c r="B125" s="155" t="s">
        <v>555</v>
      </c>
      <c r="C125" s="155" t="s">
        <v>554</v>
      </c>
      <c r="D125" s="155" t="s">
        <v>46</v>
      </c>
      <c r="E125" s="155" t="s">
        <v>104</v>
      </c>
      <c r="F125" s="155" t="s">
        <v>93</v>
      </c>
      <c r="G125" s="155" t="s">
        <v>332</v>
      </c>
      <c r="H125" s="155" t="s">
        <v>333</v>
      </c>
      <c r="I125" s="156">
        <v>5000</v>
      </c>
      <c r="J125" s="156">
        <v>5000</v>
      </c>
      <c r="K125" s="156">
        <v>5000</v>
      </c>
      <c r="L125" s="156"/>
      <c r="M125" s="156"/>
      <c r="N125" s="155"/>
      <c r="O125" s="155"/>
      <c r="P125" s="155"/>
      <c r="Q125" s="156"/>
      <c r="R125" s="156"/>
      <c r="S125" s="156"/>
      <c r="T125" s="156"/>
      <c r="U125" s="156"/>
      <c r="V125" s="156"/>
      <c r="W125" s="156"/>
    </row>
    <row r="126" ht="52.5" customHeight="1" outlineLevel="1" spans="1:23">
      <c r="A126" s="155" t="s">
        <v>506</v>
      </c>
      <c r="B126" s="155" t="s">
        <v>555</v>
      </c>
      <c r="C126" s="155" t="s">
        <v>554</v>
      </c>
      <c r="D126" s="155" t="s">
        <v>46</v>
      </c>
      <c r="E126" s="155" t="s">
        <v>104</v>
      </c>
      <c r="F126" s="155" t="s">
        <v>93</v>
      </c>
      <c r="G126" s="155" t="s">
        <v>352</v>
      </c>
      <c r="H126" s="155" t="s">
        <v>353</v>
      </c>
      <c r="I126" s="156">
        <v>2000</v>
      </c>
      <c r="J126" s="156">
        <v>2000</v>
      </c>
      <c r="K126" s="156">
        <v>2000</v>
      </c>
      <c r="L126" s="156"/>
      <c r="M126" s="156"/>
      <c r="N126" s="155"/>
      <c r="O126" s="155"/>
      <c r="P126" s="155"/>
      <c r="Q126" s="156"/>
      <c r="R126" s="156"/>
      <c r="S126" s="156"/>
      <c r="T126" s="156"/>
      <c r="U126" s="156"/>
      <c r="V126" s="156"/>
      <c r="W126" s="156"/>
    </row>
    <row r="127" ht="52.5" customHeight="1" outlineLevel="1" spans="1:23">
      <c r="A127" s="155" t="s">
        <v>506</v>
      </c>
      <c r="B127" s="155" t="s">
        <v>555</v>
      </c>
      <c r="C127" s="155" t="s">
        <v>554</v>
      </c>
      <c r="D127" s="155" t="s">
        <v>46</v>
      </c>
      <c r="E127" s="155" t="s">
        <v>104</v>
      </c>
      <c r="F127" s="155" t="s">
        <v>93</v>
      </c>
      <c r="G127" s="155" t="s">
        <v>344</v>
      </c>
      <c r="H127" s="155" t="s">
        <v>345</v>
      </c>
      <c r="I127" s="156">
        <v>6000</v>
      </c>
      <c r="J127" s="156">
        <v>6000</v>
      </c>
      <c r="K127" s="156">
        <v>6000</v>
      </c>
      <c r="L127" s="156"/>
      <c r="M127" s="156"/>
      <c r="N127" s="155"/>
      <c r="O127" s="155"/>
      <c r="P127" s="155"/>
      <c r="Q127" s="156"/>
      <c r="R127" s="156"/>
      <c r="S127" s="156"/>
      <c r="T127" s="156"/>
      <c r="U127" s="156"/>
      <c r="V127" s="156"/>
      <c r="W127" s="156"/>
    </row>
    <row r="128" ht="52.5" customHeight="1" outlineLevel="1" spans="1:23">
      <c r="A128" s="155" t="s">
        <v>506</v>
      </c>
      <c r="B128" s="155" t="s">
        <v>555</v>
      </c>
      <c r="C128" s="155" t="s">
        <v>554</v>
      </c>
      <c r="D128" s="155" t="s">
        <v>46</v>
      </c>
      <c r="E128" s="155" t="s">
        <v>104</v>
      </c>
      <c r="F128" s="155" t="s">
        <v>93</v>
      </c>
      <c r="G128" s="155" t="s">
        <v>336</v>
      </c>
      <c r="H128" s="155" t="s">
        <v>337</v>
      </c>
      <c r="I128" s="156">
        <v>1100</v>
      </c>
      <c r="J128" s="156">
        <v>1100</v>
      </c>
      <c r="K128" s="156">
        <v>1100</v>
      </c>
      <c r="L128" s="156"/>
      <c r="M128" s="156"/>
      <c r="N128" s="155"/>
      <c r="O128" s="155"/>
      <c r="P128" s="155"/>
      <c r="Q128" s="156"/>
      <c r="R128" s="156"/>
      <c r="S128" s="156"/>
      <c r="T128" s="156"/>
      <c r="U128" s="156"/>
      <c r="V128" s="156"/>
      <c r="W128" s="156"/>
    </row>
    <row r="129" ht="52.5" customHeight="1" outlineLevel="1" spans="1:23">
      <c r="A129" s="155" t="s">
        <v>506</v>
      </c>
      <c r="B129" s="155" t="s">
        <v>555</v>
      </c>
      <c r="C129" s="155" t="s">
        <v>554</v>
      </c>
      <c r="D129" s="155" t="s">
        <v>46</v>
      </c>
      <c r="E129" s="155" t="s">
        <v>104</v>
      </c>
      <c r="F129" s="155" t="s">
        <v>93</v>
      </c>
      <c r="G129" s="155" t="s">
        <v>336</v>
      </c>
      <c r="H129" s="155" t="s">
        <v>337</v>
      </c>
      <c r="I129" s="156">
        <v>3000</v>
      </c>
      <c r="J129" s="156">
        <v>3000</v>
      </c>
      <c r="K129" s="156">
        <v>3000</v>
      </c>
      <c r="L129" s="156"/>
      <c r="M129" s="156"/>
      <c r="N129" s="155"/>
      <c r="O129" s="155"/>
      <c r="P129" s="155"/>
      <c r="Q129" s="156"/>
      <c r="R129" s="156"/>
      <c r="S129" s="156"/>
      <c r="T129" s="156"/>
      <c r="U129" s="156"/>
      <c r="V129" s="156"/>
      <c r="W129" s="156"/>
    </row>
    <row r="130" ht="52.5" customHeight="1" outlineLevel="1" spans="1:23">
      <c r="A130" s="155" t="s">
        <v>506</v>
      </c>
      <c r="B130" s="155" t="s">
        <v>555</v>
      </c>
      <c r="C130" s="155" t="s">
        <v>554</v>
      </c>
      <c r="D130" s="155" t="s">
        <v>46</v>
      </c>
      <c r="E130" s="155" t="s">
        <v>104</v>
      </c>
      <c r="F130" s="155" t="s">
        <v>93</v>
      </c>
      <c r="G130" s="155" t="s">
        <v>387</v>
      </c>
      <c r="H130" s="155" t="s">
        <v>388</v>
      </c>
      <c r="I130" s="156">
        <v>4600</v>
      </c>
      <c r="J130" s="156">
        <v>4600</v>
      </c>
      <c r="K130" s="156">
        <v>4600</v>
      </c>
      <c r="L130" s="156"/>
      <c r="M130" s="156"/>
      <c r="N130" s="155"/>
      <c r="O130" s="155"/>
      <c r="P130" s="155"/>
      <c r="Q130" s="156"/>
      <c r="R130" s="156"/>
      <c r="S130" s="156"/>
      <c r="T130" s="156"/>
      <c r="U130" s="156"/>
      <c r="V130" s="156"/>
      <c r="W130" s="156"/>
    </row>
    <row r="131" ht="52.5" customHeight="1" outlineLevel="1" spans="1:23">
      <c r="A131" s="155" t="s">
        <v>506</v>
      </c>
      <c r="B131" s="155" t="s">
        <v>555</v>
      </c>
      <c r="C131" s="155" t="s">
        <v>554</v>
      </c>
      <c r="D131" s="155" t="s">
        <v>46</v>
      </c>
      <c r="E131" s="155" t="s">
        <v>104</v>
      </c>
      <c r="F131" s="155" t="s">
        <v>93</v>
      </c>
      <c r="G131" s="155" t="s">
        <v>538</v>
      </c>
      <c r="H131" s="155" t="s">
        <v>539</v>
      </c>
      <c r="I131" s="156">
        <v>1800</v>
      </c>
      <c r="J131" s="156">
        <v>1800</v>
      </c>
      <c r="K131" s="156">
        <v>1800</v>
      </c>
      <c r="L131" s="156"/>
      <c r="M131" s="156"/>
      <c r="N131" s="155"/>
      <c r="O131" s="155"/>
      <c r="P131" s="155"/>
      <c r="Q131" s="156"/>
      <c r="R131" s="156"/>
      <c r="S131" s="156"/>
      <c r="T131" s="156"/>
      <c r="U131" s="156"/>
      <c r="V131" s="156"/>
      <c r="W131" s="156"/>
    </row>
    <row r="132" ht="52.5" customHeight="1" outlineLevel="1" spans="1:23">
      <c r="A132" s="155" t="s">
        <v>506</v>
      </c>
      <c r="B132" s="155" t="s">
        <v>555</v>
      </c>
      <c r="C132" s="155" t="s">
        <v>554</v>
      </c>
      <c r="D132" s="155" t="s">
        <v>46</v>
      </c>
      <c r="E132" s="155" t="s">
        <v>114</v>
      </c>
      <c r="F132" s="155" t="s">
        <v>106</v>
      </c>
      <c r="G132" s="155" t="s">
        <v>332</v>
      </c>
      <c r="H132" s="155" t="s">
        <v>333</v>
      </c>
      <c r="I132" s="156">
        <v>7500</v>
      </c>
      <c r="J132" s="156">
        <v>7500</v>
      </c>
      <c r="K132" s="156">
        <v>7500</v>
      </c>
      <c r="L132" s="156"/>
      <c r="M132" s="156"/>
      <c r="N132" s="155"/>
      <c r="O132" s="155"/>
      <c r="P132" s="155"/>
      <c r="Q132" s="156"/>
      <c r="R132" s="156"/>
      <c r="S132" s="156"/>
      <c r="T132" s="156"/>
      <c r="U132" s="156"/>
      <c r="V132" s="156"/>
      <c r="W132" s="156"/>
    </row>
    <row r="133" ht="52.5" customHeight="1" outlineLevel="1" spans="1:23">
      <c r="A133" s="155" t="s">
        <v>506</v>
      </c>
      <c r="B133" s="155" t="s">
        <v>555</v>
      </c>
      <c r="C133" s="155" t="s">
        <v>554</v>
      </c>
      <c r="D133" s="155" t="s">
        <v>46</v>
      </c>
      <c r="E133" s="155" t="s">
        <v>114</v>
      </c>
      <c r="F133" s="155" t="s">
        <v>106</v>
      </c>
      <c r="G133" s="155" t="s">
        <v>352</v>
      </c>
      <c r="H133" s="155" t="s">
        <v>353</v>
      </c>
      <c r="I133" s="156">
        <v>1000</v>
      </c>
      <c r="J133" s="156">
        <v>1000</v>
      </c>
      <c r="K133" s="156">
        <v>1000</v>
      </c>
      <c r="L133" s="156"/>
      <c r="M133" s="156"/>
      <c r="N133" s="155"/>
      <c r="O133" s="155"/>
      <c r="P133" s="155"/>
      <c r="Q133" s="156"/>
      <c r="R133" s="156"/>
      <c r="S133" s="156"/>
      <c r="T133" s="156"/>
      <c r="U133" s="156"/>
      <c r="V133" s="156"/>
      <c r="W133" s="156"/>
    </row>
    <row r="134" ht="52.5" customHeight="1" outlineLevel="1" spans="1:23">
      <c r="A134" s="155" t="s">
        <v>506</v>
      </c>
      <c r="B134" s="155" t="s">
        <v>555</v>
      </c>
      <c r="C134" s="155" t="s">
        <v>554</v>
      </c>
      <c r="D134" s="155" t="s">
        <v>46</v>
      </c>
      <c r="E134" s="155" t="s">
        <v>114</v>
      </c>
      <c r="F134" s="155" t="s">
        <v>106</v>
      </c>
      <c r="G134" s="155" t="s">
        <v>375</v>
      </c>
      <c r="H134" s="155" t="s">
        <v>376</v>
      </c>
      <c r="I134" s="156">
        <v>500</v>
      </c>
      <c r="J134" s="156">
        <v>500</v>
      </c>
      <c r="K134" s="156">
        <v>500</v>
      </c>
      <c r="L134" s="156"/>
      <c r="M134" s="156"/>
      <c r="N134" s="155"/>
      <c r="O134" s="155"/>
      <c r="P134" s="155"/>
      <c r="Q134" s="156"/>
      <c r="R134" s="156"/>
      <c r="S134" s="156"/>
      <c r="T134" s="156"/>
      <c r="U134" s="156"/>
      <c r="V134" s="156"/>
      <c r="W134" s="156"/>
    </row>
    <row r="135" ht="52.5" customHeight="1" outlineLevel="1" spans="1:23">
      <c r="A135" s="155" t="s">
        <v>506</v>
      </c>
      <c r="B135" s="155" t="s">
        <v>555</v>
      </c>
      <c r="C135" s="155" t="s">
        <v>554</v>
      </c>
      <c r="D135" s="155" t="s">
        <v>46</v>
      </c>
      <c r="E135" s="155" t="s">
        <v>114</v>
      </c>
      <c r="F135" s="155" t="s">
        <v>106</v>
      </c>
      <c r="G135" s="155" t="s">
        <v>336</v>
      </c>
      <c r="H135" s="155" t="s">
        <v>337</v>
      </c>
      <c r="I135" s="156">
        <v>1000</v>
      </c>
      <c r="J135" s="156">
        <v>1000</v>
      </c>
      <c r="K135" s="156">
        <v>1000</v>
      </c>
      <c r="L135" s="156"/>
      <c r="M135" s="156"/>
      <c r="N135" s="155"/>
      <c r="O135" s="155"/>
      <c r="P135" s="155"/>
      <c r="Q135" s="156"/>
      <c r="R135" s="156"/>
      <c r="S135" s="156"/>
      <c r="T135" s="156"/>
      <c r="U135" s="156"/>
      <c r="V135" s="156"/>
      <c r="W135" s="156"/>
    </row>
    <row r="136" ht="52.5" customHeight="1" outlineLevel="1" spans="1:23">
      <c r="A136" s="155" t="s">
        <v>506</v>
      </c>
      <c r="B136" s="155" t="s">
        <v>555</v>
      </c>
      <c r="C136" s="155" t="s">
        <v>554</v>
      </c>
      <c r="D136" s="155" t="s">
        <v>46</v>
      </c>
      <c r="E136" s="155" t="s">
        <v>127</v>
      </c>
      <c r="F136" s="155" t="s">
        <v>106</v>
      </c>
      <c r="G136" s="155" t="s">
        <v>332</v>
      </c>
      <c r="H136" s="155" t="s">
        <v>333</v>
      </c>
      <c r="I136" s="156">
        <v>3040</v>
      </c>
      <c r="J136" s="156">
        <v>3040</v>
      </c>
      <c r="K136" s="156">
        <v>3040</v>
      </c>
      <c r="L136" s="156"/>
      <c r="M136" s="156"/>
      <c r="N136" s="155"/>
      <c r="O136" s="155"/>
      <c r="P136" s="155"/>
      <c r="Q136" s="156"/>
      <c r="R136" s="156"/>
      <c r="S136" s="156"/>
      <c r="T136" s="156"/>
      <c r="U136" s="156"/>
      <c r="V136" s="156"/>
      <c r="W136" s="156"/>
    </row>
    <row r="137" ht="52.5" customHeight="1" outlineLevel="1" spans="1:23">
      <c r="A137" s="155" t="s">
        <v>506</v>
      </c>
      <c r="B137" s="155" t="s">
        <v>555</v>
      </c>
      <c r="C137" s="155" t="s">
        <v>554</v>
      </c>
      <c r="D137" s="155" t="s">
        <v>46</v>
      </c>
      <c r="E137" s="155" t="s">
        <v>127</v>
      </c>
      <c r="F137" s="155" t="s">
        <v>106</v>
      </c>
      <c r="G137" s="155" t="s">
        <v>352</v>
      </c>
      <c r="H137" s="155" t="s">
        <v>353</v>
      </c>
      <c r="I137" s="156">
        <v>2000</v>
      </c>
      <c r="J137" s="156">
        <v>2000</v>
      </c>
      <c r="K137" s="156">
        <v>2000</v>
      </c>
      <c r="L137" s="156"/>
      <c r="M137" s="156"/>
      <c r="N137" s="155"/>
      <c r="O137" s="155"/>
      <c r="P137" s="155"/>
      <c r="Q137" s="156"/>
      <c r="R137" s="156"/>
      <c r="S137" s="156"/>
      <c r="T137" s="156"/>
      <c r="U137" s="156"/>
      <c r="V137" s="156"/>
      <c r="W137" s="156"/>
    </row>
    <row r="138" ht="52.5" customHeight="1" outlineLevel="1" spans="1:23">
      <c r="A138" s="155" t="s">
        <v>506</v>
      </c>
      <c r="B138" s="155" t="s">
        <v>555</v>
      </c>
      <c r="C138" s="155" t="s">
        <v>554</v>
      </c>
      <c r="D138" s="155" t="s">
        <v>46</v>
      </c>
      <c r="E138" s="155" t="s">
        <v>127</v>
      </c>
      <c r="F138" s="155" t="s">
        <v>106</v>
      </c>
      <c r="G138" s="155" t="s">
        <v>344</v>
      </c>
      <c r="H138" s="155" t="s">
        <v>345</v>
      </c>
      <c r="I138" s="156">
        <v>1300</v>
      </c>
      <c r="J138" s="156">
        <v>1300</v>
      </c>
      <c r="K138" s="156">
        <v>1300</v>
      </c>
      <c r="L138" s="156"/>
      <c r="M138" s="156"/>
      <c r="N138" s="155"/>
      <c r="O138" s="155"/>
      <c r="P138" s="155"/>
      <c r="Q138" s="156"/>
      <c r="R138" s="156"/>
      <c r="S138" s="156"/>
      <c r="T138" s="156"/>
      <c r="U138" s="156"/>
      <c r="V138" s="156"/>
      <c r="W138" s="156"/>
    </row>
    <row r="139" ht="52.5" customHeight="1" outlineLevel="1" spans="1:23">
      <c r="A139" s="155" t="s">
        <v>506</v>
      </c>
      <c r="B139" s="155" t="s">
        <v>555</v>
      </c>
      <c r="C139" s="155" t="s">
        <v>554</v>
      </c>
      <c r="D139" s="155" t="s">
        <v>46</v>
      </c>
      <c r="E139" s="155" t="s">
        <v>127</v>
      </c>
      <c r="F139" s="155" t="s">
        <v>106</v>
      </c>
      <c r="G139" s="155" t="s">
        <v>375</v>
      </c>
      <c r="H139" s="155" t="s">
        <v>376</v>
      </c>
      <c r="I139" s="156">
        <v>1000</v>
      </c>
      <c r="J139" s="156">
        <v>1000</v>
      </c>
      <c r="K139" s="156">
        <v>1000</v>
      </c>
      <c r="L139" s="156"/>
      <c r="M139" s="156"/>
      <c r="N139" s="155"/>
      <c r="O139" s="155"/>
      <c r="P139" s="155"/>
      <c r="Q139" s="156"/>
      <c r="R139" s="156"/>
      <c r="S139" s="156"/>
      <c r="T139" s="156"/>
      <c r="U139" s="156"/>
      <c r="V139" s="156"/>
      <c r="W139" s="156"/>
    </row>
    <row r="140" ht="52.5" customHeight="1" outlineLevel="1" spans="1:23">
      <c r="A140" s="155" t="s">
        <v>506</v>
      </c>
      <c r="B140" s="155" t="s">
        <v>555</v>
      </c>
      <c r="C140" s="155" t="s">
        <v>554</v>
      </c>
      <c r="D140" s="155" t="s">
        <v>46</v>
      </c>
      <c r="E140" s="155" t="s">
        <v>127</v>
      </c>
      <c r="F140" s="155" t="s">
        <v>106</v>
      </c>
      <c r="G140" s="155" t="s">
        <v>336</v>
      </c>
      <c r="H140" s="155" t="s">
        <v>337</v>
      </c>
      <c r="I140" s="156">
        <v>12660</v>
      </c>
      <c r="J140" s="156">
        <v>12660</v>
      </c>
      <c r="K140" s="156">
        <v>12660</v>
      </c>
      <c r="L140" s="156"/>
      <c r="M140" s="156"/>
      <c r="N140" s="155"/>
      <c r="O140" s="155"/>
      <c r="P140" s="155"/>
      <c r="Q140" s="156"/>
      <c r="R140" s="156"/>
      <c r="S140" s="156"/>
      <c r="T140" s="156"/>
      <c r="U140" s="156"/>
      <c r="V140" s="156"/>
      <c r="W140" s="156"/>
    </row>
    <row r="141" ht="52.5" customHeight="1" spans="1:23">
      <c r="A141" s="155"/>
      <c r="B141" s="155"/>
      <c r="C141" s="155" t="s">
        <v>556</v>
      </c>
      <c r="D141" s="155"/>
      <c r="E141" s="155"/>
      <c r="F141" s="155"/>
      <c r="G141" s="155"/>
      <c r="H141" s="155"/>
      <c r="I141" s="156">
        <v>51500</v>
      </c>
      <c r="J141" s="156">
        <v>51500</v>
      </c>
      <c r="K141" s="156">
        <v>51500</v>
      </c>
      <c r="L141" s="156"/>
      <c r="M141" s="156"/>
      <c r="N141" s="155"/>
      <c r="O141" s="155"/>
      <c r="P141" s="155"/>
      <c r="Q141" s="156"/>
      <c r="R141" s="156"/>
      <c r="S141" s="156"/>
      <c r="T141" s="156"/>
      <c r="U141" s="156"/>
      <c r="V141" s="156"/>
      <c r="W141" s="156"/>
    </row>
    <row r="142" ht="52.5" customHeight="1" outlineLevel="1" spans="1:23">
      <c r="A142" s="155" t="s">
        <v>506</v>
      </c>
      <c r="B142" s="155" t="s">
        <v>557</v>
      </c>
      <c r="C142" s="155" t="s">
        <v>556</v>
      </c>
      <c r="D142" s="155" t="s">
        <v>46</v>
      </c>
      <c r="E142" s="155" t="s">
        <v>214</v>
      </c>
      <c r="F142" s="155" t="s">
        <v>213</v>
      </c>
      <c r="G142" s="155" t="s">
        <v>350</v>
      </c>
      <c r="H142" s="155" t="s">
        <v>351</v>
      </c>
      <c r="I142" s="156">
        <v>45500</v>
      </c>
      <c r="J142" s="156">
        <v>45500</v>
      </c>
      <c r="K142" s="156">
        <v>45500</v>
      </c>
      <c r="L142" s="156"/>
      <c r="M142" s="156"/>
      <c r="N142" s="155"/>
      <c r="O142" s="155"/>
      <c r="P142" s="155"/>
      <c r="Q142" s="156"/>
      <c r="R142" s="156"/>
      <c r="S142" s="156"/>
      <c r="T142" s="156"/>
      <c r="U142" s="156"/>
      <c r="V142" s="156"/>
      <c r="W142" s="156"/>
    </row>
    <row r="143" ht="52.5" customHeight="1" outlineLevel="1" spans="1:23">
      <c r="A143" s="155" t="s">
        <v>506</v>
      </c>
      <c r="B143" s="155" t="s">
        <v>557</v>
      </c>
      <c r="C143" s="155" t="s">
        <v>556</v>
      </c>
      <c r="D143" s="155" t="s">
        <v>46</v>
      </c>
      <c r="E143" s="155" t="s">
        <v>214</v>
      </c>
      <c r="F143" s="155" t="s">
        <v>213</v>
      </c>
      <c r="G143" s="155" t="s">
        <v>375</v>
      </c>
      <c r="H143" s="155" t="s">
        <v>376</v>
      </c>
      <c r="I143" s="156">
        <v>6000</v>
      </c>
      <c r="J143" s="156">
        <v>6000</v>
      </c>
      <c r="K143" s="156">
        <v>6000</v>
      </c>
      <c r="L143" s="156"/>
      <c r="M143" s="156"/>
      <c r="N143" s="155"/>
      <c r="O143" s="155"/>
      <c r="P143" s="155"/>
      <c r="Q143" s="156"/>
      <c r="R143" s="156"/>
      <c r="S143" s="156"/>
      <c r="T143" s="156"/>
      <c r="U143" s="156"/>
      <c r="V143" s="156"/>
      <c r="W143" s="156"/>
    </row>
    <row r="144" ht="52.5" customHeight="1" spans="1:23">
      <c r="A144" s="155"/>
      <c r="B144" s="155"/>
      <c r="C144" s="155" t="s">
        <v>558</v>
      </c>
      <c r="D144" s="155"/>
      <c r="E144" s="155"/>
      <c r="F144" s="155"/>
      <c r="G144" s="155"/>
      <c r="H144" s="155"/>
      <c r="I144" s="156">
        <v>33000</v>
      </c>
      <c r="J144" s="156">
        <v>33000</v>
      </c>
      <c r="K144" s="156">
        <v>33000</v>
      </c>
      <c r="L144" s="156"/>
      <c r="M144" s="156"/>
      <c r="N144" s="155"/>
      <c r="O144" s="155"/>
      <c r="P144" s="155"/>
      <c r="Q144" s="156"/>
      <c r="R144" s="156"/>
      <c r="S144" s="156"/>
      <c r="T144" s="156"/>
      <c r="U144" s="156"/>
      <c r="V144" s="156"/>
      <c r="W144" s="156"/>
    </row>
    <row r="145" ht="52.5" customHeight="1" outlineLevel="1" spans="1:23">
      <c r="A145" s="155" t="s">
        <v>506</v>
      </c>
      <c r="B145" s="155" t="s">
        <v>559</v>
      </c>
      <c r="C145" s="155" t="s">
        <v>558</v>
      </c>
      <c r="D145" s="155" t="s">
        <v>46</v>
      </c>
      <c r="E145" s="155" t="s">
        <v>214</v>
      </c>
      <c r="F145" s="155" t="s">
        <v>213</v>
      </c>
      <c r="G145" s="155" t="s">
        <v>350</v>
      </c>
      <c r="H145" s="155" t="s">
        <v>351</v>
      </c>
      <c r="I145" s="156">
        <v>33000</v>
      </c>
      <c r="J145" s="156">
        <v>33000</v>
      </c>
      <c r="K145" s="156">
        <v>33000</v>
      </c>
      <c r="L145" s="156"/>
      <c r="M145" s="156"/>
      <c r="N145" s="155"/>
      <c r="O145" s="155"/>
      <c r="P145" s="155"/>
      <c r="Q145" s="156"/>
      <c r="R145" s="156"/>
      <c r="S145" s="156"/>
      <c r="T145" s="156"/>
      <c r="U145" s="156"/>
      <c r="V145" s="156"/>
      <c r="W145" s="156"/>
    </row>
    <row r="146" ht="52.5" customHeight="1" spans="1:23">
      <c r="A146" s="155"/>
      <c r="B146" s="155"/>
      <c r="C146" s="155" t="s">
        <v>560</v>
      </c>
      <c r="D146" s="155"/>
      <c r="E146" s="155"/>
      <c r="F146" s="155"/>
      <c r="G146" s="155"/>
      <c r="H146" s="155"/>
      <c r="I146" s="156">
        <v>20000</v>
      </c>
      <c r="J146" s="156">
        <v>20000</v>
      </c>
      <c r="K146" s="156">
        <v>20000</v>
      </c>
      <c r="L146" s="156"/>
      <c r="M146" s="156"/>
      <c r="N146" s="155"/>
      <c r="O146" s="155"/>
      <c r="P146" s="155"/>
      <c r="Q146" s="156"/>
      <c r="R146" s="156"/>
      <c r="S146" s="156"/>
      <c r="T146" s="156"/>
      <c r="U146" s="156"/>
      <c r="V146" s="156"/>
      <c r="W146" s="156"/>
    </row>
    <row r="147" ht="52.5" customHeight="1" outlineLevel="1" spans="1:23">
      <c r="A147" s="155" t="s">
        <v>506</v>
      </c>
      <c r="B147" s="155" t="s">
        <v>561</v>
      </c>
      <c r="C147" s="155" t="s">
        <v>560</v>
      </c>
      <c r="D147" s="155" t="s">
        <v>46</v>
      </c>
      <c r="E147" s="155" t="s">
        <v>135</v>
      </c>
      <c r="F147" s="155" t="s">
        <v>106</v>
      </c>
      <c r="G147" s="155" t="s">
        <v>332</v>
      </c>
      <c r="H147" s="155" t="s">
        <v>333</v>
      </c>
      <c r="I147" s="156">
        <v>15000</v>
      </c>
      <c r="J147" s="156">
        <v>15000</v>
      </c>
      <c r="K147" s="156">
        <v>15000</v>
      </c>
      <c r="L147" s="156"/>
      <c r="M147" s="156"/>
      <c r="N147" s="155"/>
      <c r="O147" s="155"/>
      <c r="P147" s="155"/>
      <c r="Q147" s="156"/>
      <c r="R147" s="156"/>
      <c r="S147" s="156"/>
      <c r="T147" s="156"/>
      <c r="U147" s="156"/>
      <c r="V147" s="156"/>
      <c r="W147" s="156"/>
    </row>
    <row r="148" ht="52.5" customHeight="1" outlineLevel="1" spans="1:23">
      <c r="A148" s="155" t="s">
        <v>506</v>
      </c>
      <c r="B148" s="155" t="s">
        <v>561</v>
      </c>
      <c r="C148" s="155" t="s">
        <v>560</v>
      </c>
      <c r="D148" s="155" t="s">
        <v>46</v>
      </c>
      <c r="E148" s="155" t="s">
        <v>135</v>
      </c>
      <c r="F148" s="155" t="s">
        <v>106</v>
      </c>
      <c r="G148" s="155" t="s">
        <v>352</v>
      </c>
      <c r="H148" s="155" t="s">
        <v>353</v>
      </c>
      <c r="I148" s="156">
        <v>1000</v>
      </c>
      <c r="J148" s="156">
        <v>1000</v>
      </c>
      <c r="K148" s="156">
        <v>1000</v>
      </c>
      <c r="L148" s="156"/>
      <c r="M148" s="156"/>
      <c r="N148" s="155"/>
      <c r="O148" s="155"/>
      <c r="P148" s="155"/>
      <c r="Q148" s="156"/>
      <c r="R148" s="156"/>
      <c r="S148" s="156"/>
      <c r="T148" s="156"/>
      <c r="U148" s="156"/>
      <c r="V148" s="156"/>
      <c r="W148" s="156"/>
    </row>
    <row r="149" ht="52.5" customHeight="1" outlineLevel="1" spans="1:23">
      <c r="A149" s="155" t="s">
        <v>506</v>
      </c>
      <c r="B149" s="155" t="s">
        <v>561</v>
      </c>
      <c r="C149" s="155" t="s">
        <v>560</v>
      </c>
      <c r="D149" s="155" t="s">
        <v>46</v>
      </c>
      <c r="E149" s="155" t="s">
        <v>135</v>
      </c>
      <c r="F149" s="155" t="s">
        <v>106</v>
      </c>
      <c r="G149" s="155" t="s">
        <v>336</v>
      </c>
      <c r="H149" s="155" t="s">
        <v>337</v>
      </c>
      <c r="I149" s="156">
        <v>4000</v>
      </c>
      <c r="J149" s="156">
        <v>4000</v>
      </c>
      <c r="K149" s="156">
        <v>4000</v>
      </c>
      <c r="L149" s="156"/>
      <c r="M149" s="156"/>
      <c r="N149" s="155"/>
      <c r="O149" s="155"/>
      <c r="P149" s="155"/>
      <c r="Q149" s="156"/>
      <c r="R149" s="156"/>
      <c r="S149" s="156"/>
      <c r="T149" s="156"/>
      <c r="U149" s="156"/>
      <c r="V149" s="156"/>
      <c r="W149" s="156"/>
    </row>
    <row r="150" ht="52.5" customHeight="1" spans="1:23">
      <c r="A150" s="155"/>
      <c r="B150" s="155"/>
      <c r="C150" s="155" t="s">
        <v>562</v>
      </c>
      <c r="D150" s="155"/>
      <c r="E150" s="155"/>
      <c r="F150" s="155"/>
      <c r="G150" s="155"/>
      <c r="H150" s="155"/>
      <c r="I150" s="156">
        <v>10000</v>
      </c>
      <c r="J150" s="156">
        <v>10000</v>
      </c>
      <c r="K150" s="156">
        <v>10000</v>
      </c>
      <c r="L150" s="156"/>
      <c r="M150" s="156"/>
      <c r="N150" s="155"/>
      <c r="O150" s="155"/>
      <c r="P150" s="155"/>
      <c r="Q150" s="156"/>
      <c r="R150" s="156"/>
      <c r="S150" s="156"/>
      <c r="T150" s="156"/>
      <c r="U150" s="156"/>
      <c r="V150" s="156"/>
      <c r="W150" s="156"/>
    </row>
    <row r="151" ht="52.5" customHeight="1" outlineLevel="1" spans="1:23">
      <c r="A151" s="155" t="s">
        <v>506</v>
      </c>
      <c r="B151" s="155" t="s">
        <v>563</v>
      </c>
      <c r="C151" s="155" t="s">
        <v>562</v>
      </c>
      <c r="D151" s="155" t="s">
        <v>46</v>
      </c>
      <c r="E151" s="155" t="s">
        <v>100</v>
      </c>
      <c r="F151" s="155" t="s">
        <v>101</v>
      </c>
      <c r="G151" s="155" t="s">
        <v>332</v>
      </c>
      <c r="H151" s="155" t="s">
        <v>333</v>
      </c>
      <c r="I151" s="156">
        <v>4000</v>
      </c>
      <c r="J151" s="156">
        <v>4000</v>
      </c>
      <c r="K151" s="156">
        <v>4000</v>
      </c>
      <c r="L151" s="156"/>
      <c r="M151" s="156"/>
      <c r="N151" s="155"/>
      <c r="O151" s="155"/>
      <c r="P151" s="155"/>
      <c r="Q151" s="156"/>
      <c r="R151" s="156"/>
      <c r="S151" s="156"/>
      <c r="T151" s="156"/>
      <c r="U151" s="156"/>
      <c r="V151" s="156"/>
      <c r="W151" s="156"/>
    </row>
    <row r="152" ht="52.5" customHeight="1" outlineLevel="1" spans="1:23">
      <c r="A152" s="155" t="s">
        <v>506</v>
      </c>
      <c r="B152" s="155" t="s">
        <v>563</v>
      </c>
      <c r="C152" s="155" t="s">
        <v>562</v>
      </c>
      <c r="D152" s="155" t="s">
        <v>46</v>
      </c>
      <c r="E152" s="155" t="s">
        <v>100</v>
      </c>
      <c r="F152" s="155" t="s">
        <v>101</v>
      </c>
      <c r="G152" s="155" t="s">
        <v>352</v>
      </c>
      <c r="H152" s="155" t="s">
        <v>353</v>
      </c>
      <c r="I152" s="156">
        <v>1000</v>
      </c>
      <c r="J152" s="156">
        <v>1000</v>
      </c>
      <c r="K152" s="156">
        <v>1000</v>
      </c>
      <c r="L152" s="156"/>
      <c r="M152" s="156"/>
      <c r="N152" s="155"/>
      <c r="O152" s="155"/>
      <c r="P152" s="155"/>
      <c r="Q152" s="156"/>
      <c r="R152" s="156"/>
      <c r="S152" s="156"/>
      <c r="T152" s="156"/>
      <c r="U152" s="156"/>
      <c r="V152" s="156"/>
      <c r="W152" s="156"/>
    </row>
    <row r="153" ht="52.5" customHeight="1" outlineLevel="1" spans="1:23">
      <c r="A153" s="155" t="s">
        <v>506</v>
      </c>
      <c r="B153" s="155" t="s">
        <v>563</v>
      </c>
      <c r="C153" s="155" t="s">
        <v>562</v>
      </c>
      <c r="D153" s="155" t="s">
        <v>46</v>
      </c>
      <c r="E153" s="155" t="s">
        <v>100</v>
      </c>
      <c r="F153" s="155" t="s">
        <v>101</v>
      </c>
      <c r="G153" s="155" t="s">
        <v>344</v>
      </c>
      <c r="H153" s="155" t="s">
        <v>345</v>
      </c>
      <c r="I153" s="156">
        <v>3000</v>
      </c>
      <c r="J153" s="156">
        <v>3000</v>
      </c>
      <c r="K153" s="156">
        <v>3000</v>
      </c>
      <c r="L153" s="156"/>
      <c r="M153" s="156"/>
      <c r="N153" s="155"/>
      <c r="O153" s="155"/>
      <c r="P153" s="155"/>
      <c r="Q153" s="156"/>
      <c r="R153" s="156"/>
      <c r="S153" s="156"/>
      <c r="T153" s="156"/>
      <c r="U153" s="156"/>
      <c r="V153" s="156"/>
      <c r="W153" s="156"/>
    </row>
    <row r="154" ht="52.5" customHeight="1" outlineLevel="1" spans="1:23">
      <c r="A154" s="155" t="s">
        <v>506</v>
      </c>
      <c r="B154" s="155" t="s">
        <v>563</v>
      </c>
      <c r="C154" s="155" t="s">
        <v>562</v>
      </c>
      <c r="D154" s="155" t="s">
        <v>46</v>
      </c>
      <c r="E154" s="155" t="s">
        <v>100</v>
      </c>
      <c r="F154" s="155" t="s">
        <v>101</v>
      </c>
      <c r="G154" s="155" t="s">
        <v>348</v>
      </c>
      <c r="H154" s="155" t="s">
        <v>349</v>
      </c>
      <c r="I154" s="156">
        <v>2000</v>
      </c>
      <c r="J154" s="156">
        <v>2000</v>
      </c>
      <c r="K154" s="156">
        <v>2000</v>
      </c>
      <c r="L154" s="156"/>
      <c r="M154" s="156"/>
      <c r="N154" s="155"/>
      <c r="O154" s="155"/>
      <c r="P154" s="155"/>
      <c r="Q154" s="156"/>
      <c r="R154" s="156"/>
      <c r="S154" s="156"/>
      <c r="T154" s="156"/>
      <c r="U154" s="156"/>
      <c r="V154" s="156"/>
      <c r="W154" s="156"/>
    </row>
    <row r="155" ht="30" customHeight="1" spans="1:23">
      <c r="A155" s="157" t="s">
        <v>30</v>
      </c>
      <c r="B155" s="157"/>
      <c r="C155" s="157"/>
      <c r="D155" s="157"/>
      <c r="E155" s="157"/>
      <c r="F155" s="157"/>
      <c r="G155" s="157"/>
      <c r="H155" s="157"/>
      <c r="I155" s="156">
        <v>1302919.85</v>
      </c>
      <c r="J155" s="156">
        <v>1066532.8</v>
      </c>
      <c r="K155" s="156">
        <v>1066532.8</v>
      </c>
      <c r="L155" s="156"/>
      <c r="M155" s="156"/>
      <c r="N155" s="156"/>
      <c r="O155" s="156"/>
      <c r="P155" s="156"/>
      <c r="Q155" s="156"/>
      <c r="R155" s="156">
        <v>236387.05</v>
      </c>
      <c r="S155" s="156"/>
      <c r="T155" s="156"/>
      <c r="U155" s="156"/>
      <c r="V155" s="156"/>
      <c r="W155" s="156">
        <v>236387.05</v>
      </c>
    </row>
  </sheetData>
  <mergeCells count="30">
    <mergeCell ref="A1:W1"/>
    <mergeCell ref="A2:W2"/>
    <mergeCell ref="A3:G3"/>
    <mergeCell ref="V3:W3"/>
    <mergeCell ref="J4:M4"/>
    <mergeCell ref="N4:P4"/>
    <mergeCell ref="R4:W4"/>
    <mergeCell ref="J5:K5"/>
    <mergeCell ref="A155:H15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404"/>
  <sheetViews>
    <sheetView showZeros="0" tabSelected="1" topLeftCell="A25" workbookViewId="0">
      <selection activeCell="B31" sqref="B31:B42"/>
    </sheetView>
  </sheetViews>
  <sheetFormatPr defaultColWidth="10.2777777777778" defaultRowHeight="15" customHeight="1"/>
  <cols>
    <col min="1" max="9" width="14.2777777777778" customWidth="1"/>
    <col min="10" max="10" width="34.2777777777778" customWidth="1"/>
  </cols>
  <sheetData>
    <row r="1" ht="18.75" customHeight="1" spans="1:10">
      <c r="A1" s="146"/>
      <c r="B1" s="146"/>
      <c r="C1" s="146"/>
      <c r="D1" s="146"/>
      <c r="E1" s="146"/>
      <c r="F1" s="146"/>
      <c r="G1" s="146"/>
      <c r="H1" s="146"/>
      <c r="I1" s="146"/>
      <c r="J1" s="150" t="s">
        <v>564</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"单位名称："&amp;"平山乡政府"</f>
        <v>单位名称：平山乡政府</v>
      </c>
      <c r="B3" s="146"/>
      <c r="C3" s="146"/>
      <c r="D3" s="146"/>
      <c r="E3" s="146"/>
      <c r="F3" s="146"/>
      <c r="G3" s="146"/>
      <c r="H3" s="146"/>
      <c r="I3" s="146"/>
      <c r="J3" s="146"/>
    </row>
    <row r="4" ht="22.5" customHeight="1" spans="1:10">
      <c r="A4" s="148" t="s">
        <v>565</v>
      </c>
      <c r="B4" s="148" t="s">
        <v>566</v>
      </c>
      <c r="C4" s="148" t="s">
        <v>567</v>
      </c>
      <c r="D4" s="148" t="s">
        <v>568</v>
      </c>
      <c r="E4" s="148" t="s">
        <v>569</v>
      </c>
      <c r="F4" s="148" t="s">
        <v>570</v>
      </c>
      <c r="G4" s="148" t="s">
        <v>571</v>
      </c>
      <c r="H4" s="148" t="s">
        <v>572</v>
      </c>
      <c r="I4" s="148" t="s">
        <v>573</v>
      </c>
      <c r="J4" s="148" t="s">
        <v>574</v>
      </c>
    </row>
    <row r="5" ht="22.5" customHeight="1" spans="1:10">
      <c r="A5" s="148" t="s">
        <v>73</v>
      </c>
      <c r="B5" s="148" t="s">
        <v>74</v>
      </c>
      <c r="C5" s="148" t="s">
        <v>75</v>
      </c>
      <c r="D5" s="148" t="s">
        <v>76</v>
      </c>
      <c r="E5" s="148" t="s">
        <v>77</v>
      </c>
      <c r="F5" s="148" t="s">
        <v>78</v>
      </c>
      <c r="G5" s="148" t="s">
        <v>79</v>
      </c>
      <c r="H5" s="148" t="s">
        <v>80</v>
      </c>
      <c r="I5" s="148" t="s">
        <v>81</v>
      </c>
      <c r="J5" s="148" t="s">
        <v>82</v>
      </c>
    </row>
    <row r="6" ht="52.5" customHeight="1" spans="1:10">
      <c r="A6" s="148" t="s">
        <v>46</v>
      </c>
      <c r="B6" s="148"/>
      <c r="C6" s="148"/>
      <c r="D6" s="148"/>
      <c r="E6" s="148"/>
      <c r="F6" s="148"/>
      <c r="G6" s="148"/>
      <c r="H6" s="148"/>
      <c r="I6" s="148"/>
      <c r="J6" s="148"/>
    </row>
    <row r="7" ht="52.5" customHeight="1" outlineLevel="1" spans="1:10">
      <c r="A7" s="149" t="s">
        <v>540</v>
      </c>
      <c r="B7" s="149" t="s">
        <v>575</v>
      </c>
      <c r="C7" s="149" t="s">
        <v>576</v>
      </c>
      <c r="D7" s="149" t="s">
        <v>577</v>
      </c>
      <c r="E7" s="149" t="s">
        <v>578</v>
      </c>
      <c r="F7" s="149" t="s">
        <v>579</v>
      </c>
      <c r="G7" s="148" t="s">
        <v>74</v>
      </c>
      <c r="H7" s="148" t="s">
        <v>580</v>
      </c>
      <c r="I7" s="149" t="s">
        <v>581</v>
      </c>
      <c r="J7" s="149" t="s">
        <v>582</v>
      </c>
    </row>
    <row r="8" ht="52.5" customHeight="1" outlineLevel="1" spans="1:10">
      <c r="A8" s="149" t="s">
        <v>540</v>
      </c>
      <c r="B8" s="149" t="s">
        <v>583</v>
      </c>
      <c r="C8" s="149" t="s">
        <v>576</v>
      </c>
      <c r="D8" s="149" t="s">
        <v>577</v>
      </c>
      <c r="E8" s="149" t="s">
        <v>584</v>
      </c>
      <c r="F8" s="149" t="s">
        <v>579</v>
      </c>
      <c r="G8" s="148" t="s">
        <v>585</v>
      </c>
      <c r="H8" s="148" t="s">
        <v>580</v>
      </c>
      <c r="I8" s="149" t="s">
        <v>586</v>
      </c>
      <c r="J8" s="149" t="s">
        <v>582</v>
      </c>
    </row>
    <row r="9" ht="52.5" customHeight="1" outlineLevel="1" spans="1:10">
      <c r="A9" s="149" t="s">
        <v>540</v>
      </c>
      <c r="B9" s="149" t="s">
        <v>583</v>
      </c>
      <c r="C9" s="149" t="s">
        <v>576</v>
      </c>
      <c r="D9" s="149" t="s">
        <v>577</v>
      </c>
      <c r="E9" s="149" t="s">
        <v>587</v>
      </c>
      <c r="F9" s="149" t="s">
        <v>579</v>
      </c>
      <c r="G9" s="148" t="s">
        <v>78</v>
      </c>
      <c r="H9" s="148" t="s">
        <v>580</v>
      </c>
      <c r="I9" s="149" t="s">
        <v>588</v>
      </c>
      <c r="J9" s="149" t="s">
        <v>582</v>
      </c>
    </row>
    <row r="10" ht="52.5" customHeight="1" outlineLevel="1" spans="1:10">
      <c r="A10" s="149" t="s">
        <v>540</v>
      </c>
      <c r="B10" s="149" t="s">
        <v>583</v>
      </c>
      <c r="C10" s="149" t="s">
        <v>576</v>
      </c>
      <c r="D10" s="149" t="s">
        <v>589</v>
      </c>
      <c r="E10" s="149" t="s">
        <v>590</v>
      </c>
      <c r="F10" s="149" t="s">
        <v>579</v>
      </c>
      <c r="G10" s="148" t="s">
        <v>591</v>
      </c>
      <c r="H10" s="148" t="s">
        <v>580</v>
      </c>
      <c r="I10" s="149" t="s">
        <v>592</v>
      </c>
      <c r="J10" s="149" t="s">
        <v>582</v>
      </c>
    </row>
    <row r="11" ht="52.5" customHeight="1" outlineLevel="1" spans="1:10">
      <c r="A11" s="149" t="s">
        <v>540</v>
      </c>
      <c r="B11" s="149" t="s">
        <v>583</v>
      </c>
      <c r="C11" s="149" t="s">
        <v>576</v>
      </c>
      <c r="D11" s="149" t="s">
        <v>589</v>
      </c>
      <c r="E11" s="149" t="s">
        <v>593</v>
      </c>
      <c r="F11" s="149" t="s">
        <v>579</v>
      </c>
      <c r="G11" s="148" t="s">
        <v>594</v>
      </c>
      <c r="H11" s="148" t="s">
        <v>580</v>
      </c>
      <c r="I11" s="149" t="s">
        <v>592</v>
      </c>
      <c r="J11" s="149" t="s">
        <v>582</v>
      </c>
    </row>
    <row r="12" ht="52.5" customHeight="1" outlineLevel="1" spans="1:10">
      <c r="A12" s="149" t="s">
        <v>540</v>
      </c>
      <c r="B12" s="149" t="s">
        <v>583</v>
      </c>
      <c r="C12" s="149" t="s">
        <v>576</v>
      </c>
      <c r="D12" s="149" t="s">
        <v>589</v>
      </c>
      <c r="E12" s="149" t="s">
        <v>595</v>
      </c>
      <c r="F12" s="149" t="s">
        <v>579</v>
      </c>
      <c r="G12" s="148" t="s">
        <v>591</v>
      </c>
      <c r="H12" s="148" t="s">
        <v>580</v>
      </c>
      <c r="I12" s="149" t="s">
        <v>592</v>
      </c>
      <c r="J12" s="149" t="s">
        <v>582</v>
      </c>
    </row>
    <row r="13" ht="52.5" customHeight="1" outlineLevel="1" spans="1:10">
      <c r="A13" s="149" t="s">
        <v>540</v>
      </c>
      <c r="B13" s="149" t="s">
        <v>583</v>
      </c>
      <c r="C13" s="149" t="s">
        <v>576</v>
      </c>
      <c r="D13" s="149" t="s">
        <v>596</v>
      </c>
      <c r="E13" s="149" t="s">
        <v>597</v>
      </c>
      <c r="F13" s="149" t="s">
        <v>598</v>
      </c>
      <c r="G13" s="148" t="s">
        <v>599</v>
      </c>
      <c r="H13" s="148" t="s">
        <v>580</v>
      </c>
      <c r="I13" s="149" t="s">
        <v>600</v>
      </c>
      <c r="J13" s="149" t="s">
        <v>582</v>
      </c>
    </row>
    <row r="14" ht="52.5" customHeight="1" outlineLevel="1" spans="1:10">
      <c r="A14" s="149" t="s">
        <v>540</v>
      </c>
      <c r="B14" s="149" t="s">
        <v>583</v>
      </c>
      <c r="C14" s="149" t="s">
        <v>576</v>
      </c>
      <c r="D14" s="149" t="s">
        <v>596</v>
      </c>
      <c r="E14" s="149" t="s">
        <v>601</v>
      </c>
      <c r="F14" s="149" t="s">
        <v>579</v>
      </c>
      <c r="G14" s="148" t="s">
        <v>594</v>
      </c>
      <c r="H14" s="148" t="s">
        <v>580</v>
      </c>
      <c r="I14" s="149" t="s">
        <v>592</v>
      </c>
      <c r="J14" s="149" t="s">
        <v>582</v>
      </c>
    </row>
    <row r="15" ht="52.5" customHeight="1" outlineLevel="1" spans="1:10">
      <c r="A15" s="149" t="s">
        <v>540</v>
      </c>
      <c r="B15" s="149" t="s">
        <v>583</v>
      </c>
      <c r="C15" s="149" t="s">
        <v>602</v>
      </c>
      <c r="D15" s="149" t="s">
        <v>603</v>
      </c>
      <c r="E15" s="149" t="s">
        <v>604</v>
      </c>
      <c r="F15" s="149" t="s">
        <v>598</v>
      </c>
      <c r="G15" s="148" t="s">
        <v>605</v>
      </c>
      <c r="H15" s="148" t="s">
        <v>606</v>
      </c>
      <c r="I15" s="149" t="s">
        <v>604</v>
      </c>
      <c r="J15" s="149" t="s">
        <v>582</v>
      </c>
    </row>
    <row r="16" ht="52.5" customHeight="1" outlineLevel="1" spans="1:10">
      <c r="A16" s="149" t="s">
        <v>540</v>
      </c>
      <c r="B16" s="149" t="s">
        <v>583</v>
      </c>
      <c r="C16" s="149" t="s">
        <v>602</v>
      </c>
      <c r="D16" s="149" t="s">
        <v>607</v>
      </c>
      <c r="E16" s="149" t="s">
        <v>608</v>
      </c>
      <c r="F16" s="149" t="s">
        <v>598</v>
      </c>
      <c r="G16" s="148" t="s">
        <v>609</v>
      </c>
      <c r="H16" s="148" t="s">
        <v>606</v>
      </c>
      <c r="I16" s="149" t="s">
        <v>609</v>
      </c>
      <c r="J16" s="149" t="s">
        <v>582</v>
      </c>
    </row>
    <row r="17" ht="52.5" customHeight="1" outlineLevel="1" spans="1:10">
      <c r="A17" s="149" t="s">
        <v>540</v>
      </c>
      <c r="B17" s="149" t="s">
        <v>583</v>
      </c>
      <c r="C17" s="149" t="s">
        <v>602</v>
      </c>
      <c r="D17" s="149" t="s">
        <v>607</v>
      </c>
      <c r="E17" s="149" t="s">
        <v>610</v>
      </c>
      <c r="F17" s="149" t="s">
        <v>598</v>
      </c>
      <c r="G17" s="148" t="s">
        <v>611</v>
      </c>
      <c r="H17" s="148" t="s">
        <v>606</v>
      </c>
      <c r="I17" s="149" t="s">
        <v>611</v>
      </c>
      <c r="J17" s="149" t="s">
        <v>582</v>
      </c>
    </row>
    <row r="18" ht="52.5" customHeight="1" outlineLevel="1" spans="1:10">
      <c r="A18" s="149" t="s">
        <v>540</v>
      </c>
      <c r="B18" s="149" t="s">
        <v>583</v>
      </c>
      <c r="C18" s="149" t="s">
        <v>602</v>
      </c>
      <c r="D18" s="149" t="s">
        <v>607</v>
      </c>
      <c r="E18" s="149" t="s">
        <v>612</v>
      </c>
      <c r="F18" s="149" t="s">
        <v>598</v>
      </c>
      <c r="G18" s="148" t="s">
        <v>613</v>
      </c>
      <c r="H18" s="148" t="s">
        <v>606</v>
      </c>
      <c r="I18" s="149" t="s">
        <v>613</v>
      </c>
      <c r="J18" s="149" t="s">
        <v>582</v>
      </c>
    </row>
    <row r="19" ht="52.5" customHeight="1" outlineLevel="1" spans="1:10">
      <c r="A19" s="149" t="s">
        <v>540</v>
      </c>
      <c r="B19" s="149" t="s">
        <v>583</v>
      </c>
      <c r="C19" s="149" t="s">
        <v>602</v>
      </c>
      <c r="D19" s="149" t="s">
        <v>607</v>
      </c>
      <c r="E19" s="149" t="s">
        <v>614</v>
      </c>
      <c r="F19" s="149" t="s">
        <v>598</v>
      </c>
      <c r="G19" s="148" t="s">
        <v>615</v>
      </c>
      <c r="H19" s="148" t="s">
        <v>606</v>
      </c>
      <c r="I19" s="149" t="s">
        <v>615</v>
      </c>
      <c r="J19" s="149" t="s">
        <v>582</v>
      </c>
    </row>
    <row r="20" ht="52.5" customHeight="1" outlineLevel="1" spans="1:10">
      <c r="A20" s="149" t="s">
        <v>540</v>
      </c>
      <c r="B20" s="149" t="s">
        <v>583</v>
      </c>
      <c r="C20" s="149" t="s">
        <v>602</v>
      </c>
      <c r="D20" s="149" t="s">
        <v>616</v>
      </c>
      <c r="E20" s="149" t="s">
        <v>617</v>
      </c>
      <c r="F20" s="149" t="s">
        <v>598</v>
      </c>
      <c r="G20" s="148" t="s">
        <v>618</v>
      </c>
      <c r="H20" s="148" t="s">
        <v>606</v>
      </c>
      <c r="I20" s="149" t="s">
        <v>618</v>
      </c>
      <c r="J20" s="149" t="s">
        <v>582</v>
      </c>
    </row>
    <row r="21" ht="52.5" customHeight="1" outlineLevel="1" spans="1:10">
      <c r="A21" s="149" t="s">
        <v>540</v>
      </c>
      <c r="B21" s="149" t="s">
        <v>583</v>
      </c>
      <c r="C21" s="149" t="s">
        <v>602</v>
      </c>
      <c r="D21" s="149" t="s">
        <v>619</v>
      </c>
      <c r="E21" s="149" t="s">
        <v>620</v>
      </c>
      <c r="F21" s="149" t="s">
        <v>579</v>
      </c>
      <c r="G21" s="148" t="s">
        <v>621</v>
      </c>
      <c r="H21" s="148" t="s">
        <v>580</v>
      </c>
      <c r="I21" s="149" t="s">
        <v>600</v>
      </c>
      <c r="J21" s="149" t="s">
        <v>582</v>
      </c>
    </row>
    <row r="22" ht="52.5" customHeight="1" outlineLevel="1" spans="1:10">
      <c r="A22" s="149" t="s">
        <v>540</v>
      </c>
      <c r="B22" s="149" t="s">
        <v>583</v>
      </c>
      <c r="C22" s="149" t="s">
        <v>622</v>
      </c>
      <c r="D22" s="149" t="s">
        <v>623</v>
      </c>
      <c r="E22" s="149" t="s">
        <v>624</v>
      </c>
      <c r="F22" s="149" t="s">
        <v>579</v>
      </c>
      <c r="G22" s="148" t="s">
        <v>591</v>
      </c>
      <c r="H22" s="148" t="s">
        <v>580</v>
      </c>
      <c r="I22" s="149" t="s">
        <v>592</v>
      </c>
      <c r="J22" s="149" t="s">
        <v>582</v>
      </c>
    </row>
    <row r="23" ht="52.5" customHeight="1" outlineLevel="1" spans="1:10">
      <c r="A23" s="149" t="s">
        <v>522</v>
      </c>
      <c r="B23" s="149" t="s">
        <v>625</v>
      </c>
      <c r="C23" s="149" t="s">
        <v>576</v>
      </c>
      <c r="D23" s="149" t="s">
        <v>577</v>
      </c>
      <c r="E23" s="149" t="s">
        <v>626</v>
      </c>
      <c r="F23" s="149" t="s">
        <v>579</v>
      </c>
      <c r="G23" s="148" t="s">
        <v>627</v>
      </c>
      <c r="H23" s="148" t="s">
        <v>580</v>
      </c>
      <c r="I23" s="149" t="s">
        <v>586</v>
      </c>
      <c r="J23" s="149" t="s">
        <v>628</v>
      </c>
    </row>
    <row r="24" ht="52.5" customHeight="1" outlineLevel="1" spans="1:10">
      <c r="A24" s="149" t="s">
        <v>522</v>
      </c>
      <c r="B24" s="149" t="s">
        <v>625</v>
      </c>
      <c r="C24" s="149" t="s">
        <v>576</v>
      </c>
      <c r="D24" s="149" t="s">
        <v>577</v>
      </c>
      <c r="E24" s="149" t="s">
        <v>629</v>
      </c>
      <c r="F24" s="149" t="s">
        <v>579</v>
      </c>
      <c r="G24" s="148" t="s">
        <v>74</v>
      </c>
      <c r="H24" s="148" t="s">
        <v>580</v>
      </c>
      <c r="I24" s="149" t="s">
        <v>581</v>
      </c>
      <c r="J24" s="149" t="s">
        <v>628</v>
      </c>
    </row>
    <row r="25" ht="52.5" customHeight="1" outlineLevel="1" spans="1:10">
      <c r="A25" s="149" t="s">
        <v>522</v>
      </c>
      <c r="B25" s="149" t="s">
        <v>625</v>
      </c>
      <c r="C25" s="149" t="s">
        <v>576</v>
      </c>
      <c r="D25" s="149" t="s">
        <v>589</v>
      </c>
      <c r="E25" s="149" t="s">
        <v>590</v>
      </c>
      <c r="F25" s="149" t="s">
        <v>579</v>
      </c>
      <c r="G25" s="148" t="s">
        <v>594</v>
      </c>
      <c r="H25" s="148" t="s">
        <v>580</v>
      </c>
      <c r="I25" s="149" t="s">
        <v>592</v>
      </c>
      <c r="J25" s="149" t="s">
        <v>628</v>
      </c>
    </row>
    <row r="26" ht="52.5" customHeight="1" outlineLevel="1" spans="1:10">
      <c r="A26" s="149" t="s">
        <v>522</v>
      </c>
      <c r="B26" s="149" t="s">
        <v>625</v>
      </c>
      <c r="C26" s="149" t="s">
        <v>576</v>
      </c>
      <c r="D26" s="149" t="s">
        <v>596</v>
      </c>
      <c r="E26" s="149" t="s">
        <v>601</v>
      </c>
      <c r="F26" s="149" t="s">
        <v>579</v>
      </c>
      <c r="G26" s="148" t="s">
        <v>594</v>
      </c>
      <c r="H26" s="148" t="s">
        <v>580</v>
      </c>
      <c r="I26" s="149" t="s">
        <v>592</v>
      </c>
      <c r="J26" s="149" t="s">
        <v>628</v>
      </c>
    </row>
    <row r="27" ht="52.5" customHeight="1" outlineLevel="1" spans="1:10">
      <c r="A27" s="149" t="s">
        <v>522</v>
      </c>
      <c r="B27" s="149" t="s">
        <v>625</v>
      </c>
      <c r="C27" s="149" t="s">
        <v>576</v>
      </c>
      <c r="D27" s="149" t="s">
        <v>630</v>
      </c>
      <c r="E27" s="149" t="s">
        <v>631</v>
      </c>
      <c r="F27" s="149" t="s">
        <v>632</v>
      </c>
      <c r="G27" s="148" t="s">
        <v>633</v>
      </c>
      <c r="H27" s="148" t="s">
        <v>580</v>
      </c>
      <c r="I27" s="149" t="s">
        <v>634</v>
      </c>
      <c r="J27" s="149" t="s">
        <v>628</v>
      </c>
    </row>
    <row r="28" ht="52.5" customHeight="1" outlineLevel="1" spans="1:10">
      <c r="A28" s="149" t="s">
        <v>522</v>
      </c>
      <c r="B28" s="149" t="s">
        <v>625</v>
      </c>
      <c r="C28" s="149" t="s">
        <v>602</v>
      </c>
      <c r="D28" s="149" t="s">
        <v>607</v>
      </c>
      <c r="E28" s="149" t="s">
        <v>635</v>
      </c>
      <c r="F28" s="149" t="s">
        <v>579</v>
      </c>
      <c r="G28" s="148" t="s">
        <v>594</v>
      </c>
      <c r="H28" s="148" t="s">
        <v>580</v>
      </c>
      <c r="I28" s="149" t="s">
        <v>592</v>
      </c>
      <c r="J28" s="149" t="s">
        <v>628</v>
      </c>
    </row>
    <row r="29" ht="52.5" customHeight="1" outlineLevel="1" spans="1:10">
      <c r="A29" s="149" t="s">
        <v>522</v>
      </c>
      <c r="B29" s="149" t="s">
        <v>625</v>
      </c>
      <c r="C29" s="149" t="s">
        <v>602</v>
      </c>
      <c r="D29" s="149" t="s">
        <v>619</v>
      </c>
      <c r="E29" s="149" t="s">
        <v>620</v>
      </c>
      <c r="F29" s="149" t="s">
        <v>579</v>
      </c>
      <c r="G29" s="148" t="s">
        <v>77</v>
      </c>
      <c r="H29" s="148" t="s">
        <v>580</v>
      </c>
      <c r="I29" s="149" t="s">
        <v>600</v>
      </c>
      <c r="J29" s="149" t="s">
        <v>628</v>
      </c>
    </row>
    <row r="30" ht="52.5" customHeight="1" outlineLevel="1" spans="1:10">
      <c r="A30" s="149" t="s">
        <v>522</v>
      </c>
      <c r="B30" s="149" t="s">
        <v>625</v>
      </c>
      <c r="C30" s="149" t="s">
        <v>622</v>
      </c>
      <c r="D30" s="149" t="s">
        <v>623</v>
      </c>
      <c r="E30" s="149" t="s">
        <v>636</v>
      </c>
      <c r="F30" s="149" t="s">
        <v>579</v>
      </c>
      <c r="G30" s="148" t="s">
        <v>591</v>
      </c>
      <c r="H30" s="148" t="s">
        <v>580</v>
      </c>
      <c r="I30" s="149" t="s">
        <v>592</v>
      </c>
      <c r="J30" s="149" t="s">
        <v>628</v>
      </c>
    </row>
    <row r="31" ht="52.5" customHeight="1" outlineLevel="1" spans="1:10">
      <c r="A31" s="149" t="s">
        <v>550</v>
      </c>
      <c r="B31" s="149" t="s">
        <v>637</v>
      </c>
      <c r="C31" s="149" t="s">
        <v>576</v>
      </c>
      <c r="D31" s="149" t="s">
        <v>577</v>
      </c>
      <c r="E31" s="149" t="s">
        <v>638</v>
      </c>
      <c r="F31" s="149" t="s">
        <v>579</v>
      </c>
      <c r="G31" s="148" t="s">
        <v>74</v>
      </c>
      <c r="H31" s="148" t="s">
        <v>580</v>
      </c>
      <c r="I31" s="149" t="s">
        <v>581</v>
      </c>
      <c r="J31" s="149" t="s">
        <v>582</v>
      </c>
    </row>
    <row r="32" ht="52.5" customHeight="1" outlineLevel="1" spans="1:10">
      <c r="A32" s="149" t="s">
        <v>550</v>
      </c>
      <c r="B32" s="149" t="s">
        <v>639</v>
      </c>
      <c r="C32" s="149" t="s">
        <v>576</v>
      </c>
      <c r="D32" s="149" t="s">
        <v>577</v>
      </c>
      <c r="E32" s="149" t="s">
        <v>640</v>
      </c>
      <c r="F32" s="149" t="s">
        <v>632</v>
      </c>
      <c r="G32" s="148" t="s">
        <v>641</v>
      </c>
      <c r="H32" s="148" t="s">
        <v>580</v>
      </c>
      <c r="I32" s="149" t="s">
        <v>586</v>
      </c>
      <c r="J32" s="149" t="s">
        <v>582</v>
      </c>
    </row>
    <row r="33" ht="52.5" customHeight="1" outlineLevel="1" spans="1:10">
      <c r="A33" s="149" t="s">
        <v>550</v>
      </c>
      <c r="B33" s="149" t="s">
        <v>639</v>
      </c>
      <c r="C33" s="149" t="s">
        <v>576</v>
      </c>
      <c r="D33" s="149" t="s">
        <v>589</v>
      </c>
      <c r="E33" s="149" t="s">
        <v>642</v>
      </c>
      <c r="F33" s="149" t="s">
        <v>579</v>
      </c>
      <c r="G33" s="148" t="s">
        <v>594</v>
      </c>
      <c r="H33" s="148" t="s">
        <v>580</v>
      </c>
      <c r="I33" s="149" t="s">
        <v>592</v>
      </c>
      <c r="J33" s="149" t="s">
        <v>582</v>
      </c>
    </row>
    <row r="34" ht="52.5" customHeight="1" outlineLevel="1" spans="1:10">
      <c r="A34" s="149" t="s">
        <v>550</v>
      </c>
      <c r="B34" s="149" t="s">
        <v>639</v>
      </c>
      <c r="C34" s="149" t="s">
        <v>576</v>
      </c>
      <c r="D34" s="149" t="s">
        <v>589</v>
      </c>
      <c r="E34" s="149" t="s">
        <v>643</v>
      </c>
      <c r="F34" s="149" t="s">
        <v>579</v>
      </c>
      <c r="G34" s="148" t="s">
        <v>594</v>
      </c>
      <c r="H34" s="148" t="s">
        <v>580</v>
      </c>
      <c r="I34" s="149" t="s">
        <v>592</v>
      </c>
      <c r="J34" s="149" t="s">
        <v>582</v>
      </c>
    </row>
    <row r="35" ht="52.5" customHeight="1" outlineLevel="1" spans="1:10">
      <c r="A35" s="149" t="s">
        <v>550</v>
      </c>
      <c r="B35" s="149" t="s">
        <v>639</v>
      </c>
      <c r="C35" s="149" t="s">
        <v>576</v>
      </c>
      <c r="D35" s="149" t="s">
        <v>596</v>
      </c>
      <c r="E35" s="149" t="s">
        <v>597</v>
      </c>
      <c r="F35" s="149" t="s">
        <v>598</v>
      </c>
      <c r="G35" s="148" t="s">
        <v>599</v>
      </c>
      <c r="H35" s="148" t="s">
        <v>580</v>
      </c>
      <c r="I35" s="149" t="s">
        <v>600</v>
      </c>
      <c r="J35" s="149" t="s">
        <v>582</v>
      </c>
    </row>
    <row r="36" ht="52.5" customHeight="1" outlineLevel="1" spans="1:10">
      <c r="A36" s="149" t="s">
        <v>550</v>
      </c>
      <c r="B36" s="149" t="s">
        <v>639</v>
      </c>
      <c r="C36" s="149" t="s">
        <v>602</v>
      </c>
      <c r="D36" s="149" t="s">
        <v>603</v>
      </c>
      <c r="E36" s="149" t="s">
        <v>644</v>
      </c>
      <c r="F36" s="149" t="s">
        <v>598</v>
      </c>
      <c r="G36" s="148" t="s">
        <v>644</v>
      </c>
      <c r="H36" s="148" t="s">
        <v>606</v>
      </c>
      <c r="I36" s="149" t="s">
        <v>644</v>
      </c>
      <c r="J36" s="149" t="s">
        <v>582</v>
      </c>
    </row>
    <row r="37" ht="52.5" customHeight="1" outlineLevel="1" spans="1:10">
      <c r="A37" s="149" t="s">
        <v>550</v>
      </c>
      <c r="B37" s="149" t="s">
        <v>639</v>
      </c>
      <c r="C37" s="149" t="s">
        <v>602</v>
      </c>
      <c r="D37" s="149" t="s">
        <v>607</v>
      </c>
      <c r="E37" s="149" t="s">
        <v>645</v>
      </c>
      <c r="F37" s="149" t="s">
        <v>598</v>
      </c>
      <c r="G37" s="148" t="s">
        <v>609</v>
      </c>
      <c r="H37" s="148" t="s">
        <v>606</v>
      </c>
      <c r="I37" s="149" t="s">
        <v>609</v>
      </c>
      <c r="J37" s="149" t="s">
        <v>582</v>
      </c>
    </row>
    <row r="38" ht="52.5" customHeight="1" outlineLevel="1" spans="1:10">
      <c r="A38" s="149" t="s">
        <v>550</v>
      </c>
      <c r="B38" s="149" t="s">
        <v>639</v>
      </c>
      <c r="C38" s="149" t="s">
        <v>602</v>
      </c>
      <c r="D38" s="149" t="s">
        <v>607</v>
      </c>
      <c r="E38" s="149" t="s">
        <v>646</v>
      </c>
      <c r="F38" s="149" t="s">
        <v>598</v>
      </c>
      <c r="G38" s="148" t="s">
        <v>647</v>
      </c>
      <c r="H38" s="148" t="s">
        <v>606</v>
      </c>
      <c r="I38" s="149" t="s">
        <v>647</v>
      </c>
      <c r="J38" s="149" t="s">
        <v>582</v>
      </c>
    </row>
    <row r="39" ht="52.5" customHeight="1" outlineLevel="1" spans="1:10">
      <c r="A39" s="149" t="s">
        <v>550</v>
      </c>
      <c r="B39" s="149" t="s">
        <v>639</v>
      </c>
      <c r="C39" s="149" t="s">
        <v>602</v>
      </c>
      <c r="D39" s="149" t="s">
        <v>607</v>
      </c>
      <c r="E39" s="149" t="s">
        <v>648</v>
      </c>
      <c r="F39" s="149" t="s">
        <v>579</v>
      </c>
      <c r="G39" s="148" t="s">
        <v>594</v>
      </c>
      <c r="H39" s="148" t="s">
        <v>580</v>
      </c>
      <c r="I39" s="149" t="s">
        <v>592</v>
      </c>
      <c r="J39" s="149" t="s">
        <v>582</v>
      </c>
    </row>
    <row r="40" ht="52.5" customHeight="1" outlineLevel="1" spans="1:10">
      <c r="A40" s="149" t="s">
        <v>550</v>
      </c>
      <c r="B40" s="149" t="s">
        <v>639</v>
      </c>
      <c r="C40" s="149" t="s">
        <v>602</v>
      </c>
      <c r="D40" s="149" t="s">
        <v>616</v>
      </c>
      <c r="E40" s="149" t="s">
        <v>649</v>
      </c>
      <c r="F40" s="149" t="s">
        <v>598</v>
      </c>
      <c r="G40" s="148" t="s">
        <v>649</v>
      </c>
      <c r="H40" s="148" t="s">
        <v>606</v>
      </c>
      <c r="I40" s="149" t="s">
        <v>649</v>
      </c>
      <c r="J40" s="149" t="s">
        <v>582</v>
      </c>
    </row>
    <row r="41" ht="52.5" customHeight="1" outlineLevel="1" spans="1:10">
      <c r="A41" s="149" t="s">
        <v>550</v>
      </c>
      <c r="B41" s="149" t="s">
        <v>639</v>
      </c>
      <c r="C41" s="149" t="s">
        <v>602</v>
      </c>
      <c r="D41" s="149" t="s">
        <v>619</v>
      </c>
      <c r="E41" s="149" t="s">
        <v>620</v>
      </c>
      <c r="F41" s="149" t="s">
        <v>579</v>
      </c>
      <c r="G41" s="148" t="s">
        <v>621</v>
      </c>
      <c r="H41" s="148" t="s">
        <v>580</v>
      </c>
      <c r="I41" s="149" t="s">
        <v>600</v>
      </c>
      <c r="J41" s="149" t="s">
        <v>582</v>
      </c>
    </row>
    <row r="42" ht="52.5" customHeight="1" outlineLevel="1" spans="1:10">
      <c r="A42" s="149" t="s">
        <v>550</v>
      </c>
      <c r="B42" s="149" t="s">
        <v>639</v>
      </c>
      <c r="C42" s="149" t="s">
        <v>622</v>
      </c>
      <c r="D42" s="149" t="s">
        <v>623</v>
      </c>
      <c r="E42" s="149" t="s">
        <v>650</v>
      </c>
      <c r="F42" s="149" t="s">
        <v>579</v>
      </c>
      <c r="G42" s="148" t="s">
        <v>591</v>
      </c>
      <c r="H42" s="148" t="s">
        <v>580</v>
      </c>
      <c r="I42" s="149" t="s">
        <v>592</v>
      </c>
      <c r="J42" s="149" t="s">
        <v>582</v>
      </c>
    </row>
    <row r="43" ht="52.5" customHeight="1" outlineLevel="1" spans="1:10">
      <c r="A43" s="149" t="s">
        <v>552</v>
      </c>
      <c r="B43" s="149" t="s">
        <v>651</v>
      </c>
      <c r="C43" s="149" t="s">
        <v>576</v>
      </c>
      <c r="D43" s="149" t="s">
        <v>577</v>
      </c>
      <c r="E43" s="149" t="s">
        <v>652</v>
      </c>
      <c r="F43" s="149" t="s">
        <v>579</v>
      </c>
      <c r="G43" s="148" t="s">
        <v>621</v>
      </c>
      <c r="H43" s="148" t="s">
        <v>580</v>
      </c>
      <c r="I43" s="149" t="s">
        <v>581</v>
      </c>
      <c r="J43" s="149" t="s">
        <v>582</v>
      </c>
    </row>
    <row r="44" ht="52.5" customHeight="1" outlineLevel="1" spans="1:10">
      <c r="A44" s="149" t="s">
        <v>552</v>
      </c>
      <c r="B44" s="149" t="s">
        <v>651</v>
      </c>
      <c r="C44" s="149" t="s">
        <v>576</v>
      </c>
      <c r="D44" s="149" t="s">
        <v>577</v>
      </c>
      <c r="E44" s="149" t="s">
        <v>653</v>
      </c>
      <c r="F44" s="149" t="s">
        <v>579</v>
      </c>
      <c r="G44" s="148" t="s">
        <v>78</v>
      </c>
      <c r="H44" s="148" t="s">
        <v>580</v>
      </c>
      <c r="I44" s="149" t="s">
        <v>581</v>
      </c>
      <c r="J44" s="149" t="s">
        <v>582</v>
      </c>
    </row>
    <row r="45" ht="52.5" customHeight="1" outlineLevel="1" spans="1:10">
      <c r="A45" s="149" t="s">
        <v>552</v>
      </c>
      <c r="B45" s="149" t="s">
        <v>651</v>
      </c>
      <c r="C45" s="149" t="s">
        <v>576</v>
      </c>
      <c r="D45" s="149" t="s">
        <v>577</v>
      </c>
      <c r="E45" s="149" t="s">
        <v>638</v>
      </c>
      <c r="F45" s="149" t="s">
        <v>579</v>
      </c>
      <c r="G45" s="148" t="s">
        <v>74</v>
      </c>
      <c r="H45" s="148" t="s">
        <v>580</v>
      </c>
      <c r="I45" s="149" t="s">
        <v>581</v>
      </c>
      <c r="J45" s="149" t="s">
        <v>582</v>
      </c>
    </row>
    <row r="46" ht="52.5" customHeight="1" outlineLevel="1" spans="1:10">
      <c r="A46" s="149" t="s">
        <v>552</v>
      </c>
      <c r="B46" s="149" t="s">
        <v>651</v>
      </c>
      <c r="C46" s="149" t="s">
        <v>576</v>
      </c>
      <c r="D46" s="149" t="s">
        <v>577</v>
      </c>
      <c r="E46" s="149" t="s">
        <v>587</v>
      </c>
      <c r="F46" s="149" t="s">
        <v>579</v>
      </c>
      <c r="G46" s="148" t="s">
        <v>74</v>
      </c>
      <c r="H46" s="148" t="s">
        <v>580</v>
      </c>
      <c r="I46" s="149" t="s">
        <v>588</v>
      </c>
      <c r="J46" s="149" t="s">
        <v>582</v>
      </c>
    </row>
    <row r="47" ht="52.5" customHeight="1" outlineLevel="1" spans="1:10">
      <c r="A47" s="149" t="s">
        <v>552</v>
      </c>
      <c r="B47" s="149" t="s">
        <v>651</v>
      </c>
      <c r="C47" s="149" t="s">
        <v>576</v>
      </c>
      <c r="D47" s="149" t="s">
        <v>577</v>
      </c>
      <c r="E47" s="149" t="s">
        <v>654</v>
      </c>
      <c r="F47" s="149" t="s">
        <v>579</v>
      </c>
      <c r="G47" s="148" t="s">
        <v>655</v>
      </c>
      <c r="H47" s="148" t="s">
        <v>580</v>
      </c>
      <c r="I47" s="149" t="s">
        <v>581</v>
      </c>
      <c r="J47" s="149" t="s">
        <v>582</v>
      </c>
    </row>
    <row r="48" ht="52.5" customHeight="1" outlineLevel="1" spans="1:10">
      <c r="A48" s="149" t="s">
        <v>552</v>
      </c>
      <c r="B48" s="149" t="s">
        <v>651</v>
      </c>
      <c r="C48" s="149" t="s">
        <v>576</v>
      </c>
      <c r="D48" s="149" t="s">
        <v>589</v>
      </c>
      <c r="E48" s="149" t="s">
        <v>656</v>
      </c>
      <c r="F48" s="149" t="s">
        <v>579</v>
      </c>
      <c r="G48" s="148" t="s">
        <v>594</v>
      </c>
      <c r="H48" s="148" t="s">
        <v>580</v>
      </c>
      <c r="I48" s="149" t="s">
        <v>592</v>
      </c>
      <c r="J48" s="149" t="s">
        <v>582</v>
      </c>
    </row>
    <row r="49" ht="52.5" customHeight="1" outlineLevel="1" spans="1:10">
      <c r="A49" s="149" t="s">
        <v>552</v>
      </c>
      <c r="B49" s="149" t="s">
        <v>651</v>
      </c>
      <c r="C49" s="149" t="s">
        <v>576</v>
      </c>
      <c r="D49" s="149" t="s">
        <v>589</v>
      </c>
      <c r="E49" s="149" t="s">
        <v>657</v>
      </c>
      <c r="F49" s="149" t="s">
        <v>579</v>
      </c>
      <c r="G49" s="148" t="s">
        <v>594</v>
      </c>
      <c r="H49" s="148" t="s">
        <v>580</v>
      </c>
      <c r="I49" s="149" t="s">
        <v>592</v>
      </c>
      <c r="J49" s="149" t="s">
        <v>582</v>
      </c>
    </row>
    <row r="50" ht="52.5" customHeight="1" outlineLevel="1" spans="1:10">
      <c r="A50" s="149" t="s">
        <v>552</v>
      </c>
      <c r="B50" s="149" t="s">
        <v>651</v>
      </c>
      <c r="C50" s="149" t="s">
        <v>576</v>
      </c>
      <c r="D50" s="149" t="s">
        <v>596</v>
      </c>
      <c r="E50" s="149" t="s">
        <v>658</v>
      </c>
      <c r="F50" s="149" t="s">
        <v>579</v>
      </c>
      <c r="G50" s="148" t="s">
        <v>594</v>
      </c>
      <c r="H50" s="148" t="s">
        <v>580</v>
      </c>
      <c r="I50" s="149" t="s">
        <v>592</v>
      </c>
      <c r="J50" s="149" t="s">
        <v>582</v>
      </c>
    </row>
    <row r="51" ht="52.5" customHeight="1" outlineLevel="1" spans="1:10">
      <c r="A51" s="149" t="s">
        <v>552</v>
      </c>
      <c r="B51" s="149" t="s">
        <v>651</v>
      </c>
      <c r="C51" s="149" t="s">
        <v>602</v>
      </c>
      <c r="D51" s="149" t="s">
        <v>603</v>
      </c>
      <c r="E51" s="149" t="s">
        <v>659</v>
      </c>
      <c r="F51" s="149" t="s">
        <v>598</v>
      </c>
      <c r="G51" s="148" t="s">
        <v>660</v>
      </c>
      <c r="H51" s="148" t="s">
        <v>606</v>
      </c>
      <c r="I51" s="149" t="s">
        <v>660</v>
      </c>
      <c r="J51" s="149" t="s">
        <v>582</v>
      </c>
    </row>
    <row r="52" ht="52.5" customHeight="1" outlineLevel="1" spans="1:10">
      <c r="A52" s="149" t="s">
        <v>552</v>
      </c>
      <c r="B52" s="149" t="s">
        <v>651</v>
      </c>
      <c r="C52" s="149" t="s">
        <v>602</v>
      </c>
      <c r="D52" s="149" t="s">
        <v>607</v>
      </c>
      <c r="E52" s="149" t="s">
        <v>661</v>
      </c>
      <c r="F52" s="149" t="s">
        <v>598</v>
      </c>
      <c r="G52" s="148" t="s">
        <v>662</v>
      </c>
      <c r="H52" s="148" t="s">
        <v>606</v>
      </c>
      <c r="I52" s="149" t="s">
        <v>662</v>
      </c>
      <c r="J52" s="149" t="s">
        <v>582</v>
      </c>
    </row>
    <row r="53" ht="52.5" customHeight="1" outlineLevel="1" spans="1:10">
      <c r="A53" s="149" t="s">
        <v>552</v>
      </c>
      <c r="B53" s="149" t="s">
        <v>651</v>
      </c>
      <c r="C53" s="149" t="s">
        <v>602</v>
      </c>
      <c r="D53" s="149" t="s">
        <v>607</v>
      </c>
      <c r="E53" s="149" t="s">
        <v>663</v>
      </c>
      <c r="F53" s="149" t="s">
        <v>598</v>
      </c>
      <c r="G53" s="148" t="s">
        <v>662</v>
      </c>
      <c r="H53" s="148" t="s">
        <v>606</v>
      </c>
      <c r="I53" s="149" t="s">
        <v>662</v>
      </c>
      <c r="J53" s="149" t="s">
        <v>582</v>
      </c>
    </row>
    <row r="54" ht="52.5" customHeight="1" outlineLevel="1" spans="1:10">
      <c r="A54" s="149" t="s">
        <v>552</v>
      </c>
      <c r="B54" s="149" t="s">
        <v>651</v>
      </c>
      <c r="C54" s="149" t="s">
        <v>602</v>
      </c>
      <c r="D54" s="149" t="s">
        <v>616</v>
      </c>
      <c r="E54" s="149" t="s">
        <v>664</v>
      </c>
      <c r="F54" s="149" t="s">
        <v>598</v>
      </c>
      <c r="G54" s="148" t="s">
        <v>665</v>
      </c>
      <c r="H54" s="148" t="s">
        <v>606</v>
      </c>
      <c r="I54" s="149" t="s">
        <v>665</v>
      </c>
      <c r="J54" s="149" t="s">
        <v>582</v>
      </c>
    </row>
    <row r="55" ht="52.5" customHeight="1" outlineLevel="1" spans="1:10">
      <c r="A55" s="149" t="s">
        <v>552</v>
      </c>
      <c r="B55" s="149" t="s">
        <v>651</v>
      </c>
      <c r="C55" s="149" t="s">
        <v>602</v>
      </c>
      <c r="D55" s="149" t="s">
        <v>619</v>
      </c>
      <c r="E55" s="149" t="s">
        <v>620</v>
      </c>
      <c r="F55" s="149" t="s">
        <v>598</v>
      </c>
      <c r="G55" s="148" t="s">
        <v>621</v>
      </c>
      <c r="H55" s="148" t="s">
        <v>580</v>
      </c>
      <c r="I55" s="149" t="s">
        <v>600</v>
      </c>
      <c r="J55" s="149" t="s">
        <v>582</v>
      </c>
    </row>
    <row r="56" ht="52.5" customHeight="1" outlineLevel="1" spans="1:10">
      <c r="A56" s="149" t="s">
        <v>552</v>
      </c>
      <c r="B56" s="149" t="s">
        <v>651</v>
      </c>
      <c r="C56" s="149" t="s">
        <v>622</v>
      </c>
      <c r="D56" s="149" t="s">
        <v>623</v>
      </c>
      <c r="E56" s="149" t="s">
        <v>636</v>
      </c>
      <c r="F56" s="149" t="s">
        <v>579</v>
      </c>
      <c r="G56" s="148" t="s">
        <v>591</v>
      </c>
      <c r="H56" s="148" t="s">
        <v>580</v>
      </c>
      <c r="I56" s="149" t="s">
        <v>592</v>
      </c>
      <c r="J56" s="149" t="s">
        <v>582</v>
      </c>
    </row>
    <row r="57" ht="52.5" customHeight="1" outlineLevel="1" spans="1:10">
      <c r="A57" s="149" t="s">
        <v>542</v>
      </c>
      <c r="B57" s="149" t="s">
        <v>666</v>
      </c>
      <c r="C57" s="149" t="s">
        <v>576</v>
      </c>
      <c r="D57" s="149" t="s">
        <v>577</v>
      </c>
      <c r="E57" s="149" t="s">
        <v>667</v>
      </c>
      <c r="F57" s="149" t="s">
        <v>579</v>
      </c>
      <c r="G57" s="148" t="s">
        <v>82</v>
      </c>
      <c r="H57" s="148" t="s">
        <v>580</v>
      </c>
      <c r="I57" s="149" t="s">
        <v>586</v>
      </c>
      <c r="J57" s="149" t="s">
        <v>582</v>
      </c>
    </row>
    <row r="58" ht="52.5" customHeight="1" outlineLevel="1" spans="1:10">
      <c r="A58" s="149" t="s">
        <v>542</v>
      </c>
      <c r="B58" s="149" t="s">
        <v>666</v>
      </c>
      <c r="C58" s="149" t="s">
        <v>576</v>
      </c>
      <c r="D58" s="149" t="s">
        <v>577</v>
      </c>
      <c r="E58" s="149" t="s">
        <v>668</v>
      </c>
      <c r="F58" s="149" t="s">
        <v>579</v>
      </c>
      <c r="G58" s="148" t="s">
        <v>621</v>
      </c>
      <c r="H58" s="148" t="s">
        <v>580</v>
      </c>
      <c r="I58" s="149" t="s">
        <v>588</v>
      </c>
      <c r="J58" s="149" t="s">
        <v>582</v>
      </c>
    </row>
    <row r="59" ht="52.5" customHeight="1" outlineLevel="1" spans="1:10">
      <c r="A59" s="149" t="s">
        <v>542</v>
      </c>
      <c r="B59" s="149" t="s">
        <v>666</v>
      </c>
      <c r="C59" s="149" t="s">
        <v>576</v>
      </c>
      <c r="D59" s="149" t="s">
        <v>577</v>
      </c>
      <c r="E59" s="149" t="s">
        <v>669</v>
      </c>
      <c r="F59" s="149" t="s">
        <v>579</v>
      </c>
      <c r="G59" s="148" t="s">
        <v>74</v>
      </c>
      <c r="H59" s="148" t="s">
        <v>580</v>
      </c>
      <c r="I59" s="149" t="s">
        <v>586</v>
      </c>
      <c r="J59" s="149" t="s">
        <v>582</v>
      </c>
    </row>
    <row r="60" ht="52.5" customHeight="1" outlineLevel="1" spans="1:10">
      <c r="A60" s="149" t="s">
        <v>542</v>
      </c>
      <c r="B60" s="149" t="s">
        <v>666</v>
      </c>
      <c r="C60" s="149" t="s">
        <v>576</v>
      </c>
      <c r="D60" s="149" t="s">
        <v>577</v>
      </c>
      <c r="E60" s="149" t="s">
        <v>670</v>
      </c>
      <c r="F60" s="149" t="s">
        <v>579</v>
      </c>
      <c r="G60" s="148" t="s">
        <v>82</v>
      </c>
      <c r="H60" s="148" t="s">
        <v>580</v>
      </c>
      <c r="I60" s="149" t="s">
        <v>581</v>
      </c>
      <c r="J60" s="149" t="s">
        <v>582</v>
      </c>
    </row>
    <row r="61" ht="52.5" customHeight="1" outlineLevel="1" spans="1:10">
      <c r="A61" s="149" t="s">
        <v>542</v>
      </c>
      <c r="B61" s="149" t="s">
        <v>666</v>
      </c>
      <c r="C61" s="149" t="s">
        <v>576</v>
      </c>
      <c r="D61" s="149" t="s">
        <v>577</v>
      </c>
      <c r="E61" s="149" t="s">
        <v>671</v>
      </c>
      <c r="F61" s="149" t="s">
        <v>579</v>
      </c>
      <c r="G61" s="148" t="s">
        <v>74</v>
      </c>
      <c r="H61" s="148" t="s">
        <v>580</v>
      </c>
      <c r="I61" s="149" t="s">
        <v>581</v>
      </c>
      <c r="J61" s="149" t="s">
        <v>582</v>
      </c>
    </row>
    <row r="62" ht="52.5" customHeight="1" outlineLevel="1" spans="1:10">
      <c r="A62" s="149" t="s">
        <v>542</v>
      </c>
      <c r="B62" s="149" t="s">
        <v>666</v>
      </c>
      <c r="C62" s="149" t="s">
        <v>576</v>
      </c>
      <c r="D62" s="149" t="s">
        <v>577</v>
      </c>
      <c r="E62" s="149" t="s">
        <v>587</v>
      </c>
      <c r="F62" s="149" t="s">
        <v>579</v>
      </c>
      <c r="G62" s="148" t="s">
        <v>74</v>
      </c>
      <c r="H62" s="148" t="s">
        <v>580</v>
      </c>
      <c r="I62" s="149" t="s">
        <v>588</v>
      </c>
      <c r="J62" s="149" t="s">
        <v>582</v>
      </c>
    </row>
    <row r="63" ht="52.5" customHeight="1" outlineLevel="1" spans="1:10">
      <c r="A63" s="149" t="s">
        <v>542</v>
      </c>
      <c r="B63" s="149" t="s">
        <v>666</v>
      </c>
      <c r="C63" s="149" t="s">
        <v>576</v>
      </c>
      <c r="D63" s="149" t="s">
        <v>577</v>
      </c>
      <c r="E63" s="149" t="s">
        <v>672</v>
      </c>
      <c r="F63" s="149" t="s">
        <v>598</v>
      </c>
      <c r="G63" s="148" t="s">
        <v>621</v>
      </c>
      <c r="H63" s="148" t="s">
        <v>580</v>
      </c>
      <c r="I63" s="149" t="s">
        <v>581</v>
      </c>
      <c r="J63" s="149" t="s">
        <v>582</v>
      </c>
    </row>
    <row r="64" ht="52.5" customHeight="1" outlineLevel="1" spans="1:10">
      <c r="A64" s="149" t="s">
        <v>542</v>
      </c>
      <c r="B64" s="149" t="s">
        <v>666</v>
      </c>
      <c r="C64" s="149" t="s">
        <v>576</v>
      </c>
      <c r="D64" s="149" t="s">
        <v>577</v>
      </c>
      <c r="E64" s="149" t="s">
        <v>638</v>
      </c>
      <c r="F64" s="149" t="s">
        <v>598</v>
      </c>
      <c r="G64" s="148" t="s">
        <v>74</v>
      </c>
      <c r="H64" s="148" t="s">
        <v>580</v>
      </c>
      <c r="I64" s="149" t="s">
        <v>581</v>
      </c>
      <c r="J64" s="149" t="s">
        <v>582</v>
      </c>
    </row>
    <row r="65" ht="52.5" customHeight="1" outlineLevel="1" spans="1:10">
      <c r="A65" s="149" t="s">
        <v>542</v>
      </c>
      <c r="B65" s="149" t="s">
        <v>666</v>
      </c>
      <c r="C65" s="149" t="s">
        <v>576</v>
      </c>
      <c r="D65" s="149" t="s">
        <v>589</v>
      </c>
      <c r="E65" s="149" t="s">
        <v>673</v>
      </c>
      <c r="F65" s="149" t="s">
        <v>579</v>
      </c>
      <c r="G65" s="148" t="s">
        <v>674</v>
      </c>
      <c r="H65" s="148" t="s">
        <v>580</v>
      </c>
      <c r="I65" s="149" t="s">
        <v>592</v>
      </c>
      <c r="J65" s="149" t="s">
        <v>582</v>
      </c>
    </row>
    <row r="66" ht="52.5" customHeight="1" outlineLevel="1" spans="1:10">
      <c r="A66" s="149" t="s">
        <v>542</v>
      </c>
      <c r="B66" s="149" t="s">
        <v>666</v>
      </c>
      <c r="C66" s="149" t="s">
        <v>576</v>
      </c>
      <c r="D66" s="149" t="s">
        <v>596</v>
      </c>
      <c r="E66" s="149" t="s">
        <v>675</v>
      </c>
      <c r="F66" s="149" t="s">
        <v>579</v>
      </c>
      <c r="G66" s="148" t="s">
        <v>594</v>
      </c>
      <c r="H66" s="148" t="s">
        <v>580</v>
      </c>
      <c r="I66" s="149" t="s">
        <v>592</v>
      </c>
      <c r="J66" s="149" t="s">
        <v>582</v>
      </c>
    </row>
    <row r="67" ht="52.5" customHeight="1" outlineLevel="1" spans="1:10">
      <c r="A67" s="149" t="s">
        <v>542</v>
      </c>
      <c r="B67" s="149" t="s">
        <v>666</v>
      </c>
      <c r="C67" s="149" t="s">
        <v>602</v>
      </c>
      <c r="D67" s="149" t="s">
        <v>607</v>
      </c>
      <c r="E67" s="149" t="s">
        <v>676</v>
      </c>
      <c r="F67" s="149" t="s">
        <v>598</v>
      </c>
      <c r="G67" s="148" t="s">
        <v>609</v>
      </c>
      <c r="H67" s="148" t="s">
        <v>606</v>
      </c>
      <c r="I67" s="149" t="s">
        <v>609</v>
      </c>
      <c r="J67" s="149" t="s">
        <v>582</v>
      </c>
    </row>
    <row r="68" ht="52.5" customHeight="1" outlineLevel="1" spans="1:10">
      <c r="A68" s="149" t="s">
        <v>542</v>
      </c>
      <c r="B68" s="149" t="s">
        <v>666</v>
      </c>
      <c r="C68" s="149" t="s">
        <v>602</v>
      </c>
      <c r="D68" s="149" t="s">
        <v>619</v>
      </c>
      <c r="E68" s="149" t="s">
        <v>620</v>
      </c>
      <c r="F68" s="149" t="s">
        <v>579</v>
      </c>
      <c r="G68" s="148" t="s">
        <v>621</v>
      </c>
      <c r="H68" s="148" t="s">
        <v>580</v>
      </c>
      <c r="I68" s="149" t="s">
        <v>600</v>
      </c>
      <c r="J68" s="149" t="s">
        <v>582</v>
      </c>
    </row>
    <row r="69" ht="52.5" customHeight="1" outlineLevel="1" spans="1:10">
      <c r="A69" s="149" t="s">
        <v>542</v>
      </c>
      <c r="B69" s="149" t="s">
        <v>666</v>
      </c>
      <c r="C69" s="149" t="s">
        <v>622</v>
      </c>
      <c r="D69" s="149" t="s">
        <v>623</v>
      </c>
      <c r="E69" s="149" t="s">
        <v>677</v>
      </c>
      <c r="F69" s="149" t="s">
        <v>579</v>
      </c>
      <c r="G69" s="148" t="s">
        <v>674</v>
      </c>
      <c r="H69" s="148" t="s">
        <v>580</v>
      </c>
      <c r="I69" s="149" t="s">
        <v>592</v>
      </c>
      <c r="J69" s="149" t="s">
        <v>582</v>
      </c>
    </row>
    <row r="70" ht="52.5" customHeight="1" outlineLevel="1" spans="1:10">
      <c r="A70" s="149" t="s">
        <v>546</v>
      </c>
      <c r="B70" s="149" t="s">
        <v>678</v>
      </c>
      <c r="C70" s="149" t="s">
        <v>576</v>
      </c>
      <c r="D70" s="149" t="s">
        <v>577</v>
      </c>
      <c r="E70" s="149" t="s">
        <v>679</v>
      </c>
      <c r="F70" s="149" t="s">
        <v>579</v>
      </c>
      <c r="G70" s="148" t="s">
        <v>680</v>
      </c>
      <c r="H70" s="148" t="s">
        <v>580</v>
      </c>
      <c r="I70" s="149" t="s">
        <v>586</v>
      </c>
      <c r="J70" s="149" t="s">
        <v>582</v>
      </c>
    </row>
    <row r="71" ht="52.5" customHeight="1" outlineLevel="1" spans="1:10">
      <c r="A71" s="149" t="s">
        <v>546</v>
      </c>
      <c r="B71" s="149" t="s">
        <v>678</v>
      </c>
      <c r="C71" s="149" t="s">
        <v>576</v>
      </c>
      <c r="D71" s="149" t="s">
        <v>577</v>
      </c>
      <c r="E71" s="149" t="s">
        <v>681</v>
      </c>
      <c r="F71" s="149" t="s">
        <v>579</v>
      </c>
      <c r="G71" s="148" t="s">
        <v>78</v>
      </c>
      <c r="H71" s="148" t="s">
        <v>580</v>
      </c>
      <c r="I71" s="149" t="s">
        <v>586</v>
      </c>
      <c r="J71" s="149" t="s">
        <v>582</v>
      </c>
    </row>
    <row r="72" ht="52.5" customHeight="1" outlineLevel="1" spans="1:10">
      <c r="A72" s="149" t="s">
        <v>546</v>
      </c>
      <c r="B72" s="149" t="s">
        <v>678</v>
      </c>
      <c r="C72" s="149" t="s">
        <v>576</v>
      </c>
      <c r="D72" s="149" t="s">
        <v>577</v>
      </c>
      <c r="E72" s="149" t="s">
        <v>682</v>
      </c>
      <c r="F72" s="149" t="s">
        <v>579</v>
      </c>
      <c r="G72" s="148" t="s">
        <v>75</v>
      </c>
      <c r="H72" s="148" t="s">
        <v>580</v>
      </c>
      <c r="I72" s="149" t="s">
        <v>581</v>
      </c>
      <c r="J72" s="149" t="s">
        <v>582</v>
      </c>
    </row>
    <row r="73" ht="52.5" customHeight="1" outlineLevel="1" spans="1:10">
      <c r="A73" s="149" t="s">
        <v>546</v>
      </c>
      <c r="B73" s="149" t="s">
        <v>678</v>
      </c>
      <c r="C73" s="149" t="s">
        <v>576</v>
      </c>
      <c r="D73" s="149" t="s">
        <v>577</v>
      </c>
      <c r="E73" s="149" t="s">
        <v>683</v>
      </c>
      <c r="F73" s="149" t="s">
        <v>579</v>
      </c>
      <c r="G73" s="148" t="s">
        <v>76</v>
      </c>
      <c r="H73" s="148" t="s">
        <v>580</v>
      </c>
      <c r="I73" s="149" t="s">
        <v>581</v>
      </c>
      <c r="J73" s="149" t="s">
        <v>582</v>
      </c>
    </row>
    <row r="74" ht="52.5" customHeight="1" outlineLevel="1" spans="1:10">
      <c r="A74" s="149" t="s">
        <v>546</v>
      </c>
      <c r="B74" s="149" t="s">
        <v>678</v>
      </c>
      <c r="C74" s="149" t="s">
        <v>576</v>
      </c>
      <c r="D74" s="149" t="s">
        <v>577</v>
      </c>
      <c r="E74" s="149" t="s">
        <v>684</v>
      </c>
      <c r="F74" s="149" t="s">
        <v>579</v>
      </c>
      <c r="G74" s="148" t="s">
        <v>621</v>
      </c>
      <c r="H74" s="148" t="s">
        <v>580</v>
      </c>
      <c r="I74" s="149" t="s">
        <v>685</v>
      </c>
      <c r="J74" s="149" t="s">
        <v>582</v>
      </c>
    </row>
    <row r="75" ht="52.5" customHeight="1" outlineLevel="1" spans="1:10">
      <c r="A75" s="149" t="s">
        <v>546</v>
      </c>
      <c r="B75" s="149" t="s">
        <v>678</v>
      </c>
      <c r="C75" s="149" t="s">
        <v>576</v>
      </c>
      <c r="D75" s="149" t="s">
        <v>577</v>
      </c>
      <c r="E75" s="149" t="s">
        <v>686</v>
      </c>
      <c r="F75" s="149" t="s">
        <v>579</v>
      </c>
      <c r="G75" s="148" t="s">
        <v>78</v>
      </c>
      <c r="H75" s="148" t="s">
        <v>580</v>
      </c>
      <c r="I75" s="149" t="s">
        <v>588</v>
      </c>
      <c r="J75" s="149" t="s">
        <v>582</v>
      </c>
    </row>
    <row r="76" ht="52.5" customHeight="1" outlineLevel="1" spans="1:10">
      <c r="A76" s="149" t="s">
        <v>546</v>
      </c>
      <c r="B76" s="149" t="s">
        <v>678</v>
      </c>
      <c r="C76" s="149" t="s">
        <v>576</v>
      </c>
      <c r="D76" s="149" t="s">
        <v>577</v>
      </c>
      <c r="E76" s="149" t="s">
        <v>687</v>
      </c>
      <c r="F76" s="149" t="s">
        <v>579</v>
      </c>
      <c r="G76" s="148" t="s">
        <v>80</v>
      </c>
      <c r="H76" s="148" t="s">
        <v>580</v>
      </c>
      <c r="I76" s="149" t="s">
        <v>588</v>
      </c>
      <c r="J76" s="149" t="s">
        <v>582</v>
      </c>
    </row>
    <row r="77" ht="52.5" customHeight="1" outlineLevel="1" spans="1:10">
      <c r="A77" s="149" t="s">
        <v>546</v>
      </c>
      <c r="B77" s="149" t="s">
        <v>678</v>
      </c>
      <c r="C77" s="149" t="s">
        <v>576</v>
      </c>
      <c r="D77" s="149" t="s">
        <v>577</v>
      </c>
      <c r="E77" s="149" t="s">
        <v>688</v>
      </c>
      <c r="F77" s="149" t="s">
        <v>598</v>
      </c>
      <c r="G77" s="148" t="s">
        <v>621</v>
      </c>
      <c r="H77" s="148" t="s">
        <v>580</v>
      </c>
      <c r="I77" s="149" t="s">
        <v>689</v>
      </c>
      <c r="J77" s="149" t="s">
        <v>582</v>
      </c>
    </row>
    <row r="78" ht="52.5" customHeight="1" outlineLevel="1" spans="1:10">
      <c r="A78" s="149" t="s">
        <v>546</v>
      </c>
      <c r="B78" s="149" t="s">
        <v>678</v>
      </c>
      <c r="C78" s="149" t="s">
        <v>576</v>
      </c>
      <c r="D78" s="149" t="s">
        <v>589</v>
      </c>
      <c r="E78" s="149" t="s">
        <v>690</v>
      </c>
      <c r="F78" s="149" t="s">
        <v>579</v>
      </c>
      <c r="G78" s="148" t="s">
        <v>594</v>
      </c>
      <c r="H78" s="148" t="s">
        <v>580</v>
      </c>
      <c r="I78" s="149" t="s">
        <v>592</v>
      </c>
      <c r="J78" s="149" t="s">
        <v>582</v>
      </c>
    </row>
    <row r="79" ht="52.5" customHeight="1" outlineLevel="1" spans="1:10">
      <c r="A79" s="149" t="s">
        <v>546</v>
      </c>
      <c r="B79" s="149" t="s">
        <v>678</v>
      </c>
      <c r="C79" s="149" t="s">
        <v>576</v>
      </c>
      <c r="D79" s="149" t="s">
        <v>589</v>
      </c>
      <c r="E79" s="149" t="s">
        <v>590</v>
      </c>
      <c r="F79" s="149" t="s">
        <v>579</v>
      </c>
      <c r="G79" s="148" t="s">
        <v>594</v>
      </c>
      <c r="H79" s="148" t="s">
        <v>580</v>
      </c>
      <c r="I79" s="149" t="s">
        <v>592</v>
      </c>
      <c r="J79" s="149" t="s">
        <v>582</v>
      </c>
    </row>
    <row r="80" ht="52.5" customHeight="1" outlineLevel="1" spans="1:10">
      <c r="A80" s="149" t="s">
        <v>546</v>
      </c>
      <c r="B80" s="149" t="s">
        <v>678</v>
      </c>
      <c r="C80" s="149" t="s">
        <v>576</v>
      </c>
      <c r="D80" s="149" t="s">
        <v>589</v>
      </c>
      <c r="E80" s="149" t="s">
        <v>691</v>
      </c>
      <c r="F80" s="149" t="s">
        <v>579</v>
      </c>
      <c r="G80" s="148" t="s">
        <v>594</v>
      </c>
      <c r="H80" s="148" t="s">
        <v>580</v>
      </c>
      <c r="I80" s="149" t="s">
        <v>592</v>
      </c>
      <c r="J80" s="149" t="s">
        <v>582</v>
      </c>
    </row>
    <row r="81" ht="52.5" customHeight="1" outlineLevel="1" spans="1:10">
      <c r="A81" s="149" t="s">
        <v>546</v>
      </c>
      <c r="B81" s="149" t="s">
        <v>678</v>
      </c>
      <c r="C81" s="149" t="s">
        <v>576</v>
      </c>
      <c r="D81" s="149" t="s">
        <v>589</v>
      </c>
      <c r="E81" s="149" t="s">
        <v>692</v>
      </c>
      <c r="F81" s="149" t="s">
        <v>579</v>
      </c>
      <c r="G81" s="148" t="s">
        <v>693</v>
      </c>
      <c r="H81" s="148" t="s">
        <v>606</v>
      </c>
      <c r="I81" s="149" t="s">
        <v>693</v>
      </c>
      <c r="J81" s="149" t="s">
        <v>582</v>
      </c>
    </row>
    <row r="82" ht="52.5" customHeight="1" outlineLevel="1" spans="1:10">
      <c r="A82" s="149" t="s">
        <v>546</v>
      </c>
      <c r="B82" s="149" t="s">
        <v>678</v>
      </c>
      <c r="C82" s="149" t="s">
        <v>576</v>
      </c>
      <c r="D82" s="149" t="s">
        <v>596</v>
      </c>
      <c r="E82" s="149" t="s">
        <v>694</v>
      </c>
      <c r="F82" s="149" t="s">
        <v>579</v>
      </c>
      <c r="G82" s="148" t="s">
        <v>594</v>
      </c>
      <c r="H82" s="148" t="s">
        <v>580</v>
      </c>
      <c r="I82" s="149" t="s">
        <v>592</v>
      </c>
      <c r="J82" s="149" t="s">
        <v>582</v>
      </c>
    </row>
    <row r="83" ht="52.5" customHeight="1" outlineLevel="1" spans="1:10">
      <c r="A83" s="149" t="s">
        <v>546</v>
      </c>
      <c r="B83" s="149" t="s">
        <v>678</v>
      </c>
      <c r="C83" s="149" t="s">
        <v>602</v>
      </c>
      <c r="D83" s="149" t="s">
        <v>603</v>
      </c>
      <c r="E83" s="149" t="s">
        <v>695</v>
      </c>
      <c r="F83" s="149" t="s">
        <v>598</v>
      </c>
      <c r="G83" s="148" t="s">
        <v>696</v>
      </c>
      <c r="H83" s="148" t="s">
        <v>606</v>
      </c>
      <c r="I83" s="149" t="s">
        <v>696</v>
      </c>
      <c r="J83" s="149" t="s">
        <v>582</v>
      </c>
    </row>
    <row r="84" ht="52.5" customHeight="1" outlineLevel="1" spans="1:10">
      <c r="A84" s="149" t="s">
        <v>546</v>
      </c>
      <c r="B84" s="149" t="s">
        <v>678</v>
      </c>
      <c r="C84" s="149" t="s">
        <v>602</v>
      </c>
      <c r="D84" s="149" t="s">
        <v>607</v>
      </c>
      <c r="E84" s="149" t="s">
        <v>697</v>
      </c>
      <c r="F84" s="149" t="s">
        <v>598</v>
      </c>
      <c r="G84" s="148" t="s">
        <v>662</v>
      </c>
      <c r="H84" s="148" t="s">
        <v>606</v>
      </c>
      <c r="I84" s="149" t="s">
        <v>662</v>
      </c>
      <c r="J84" s="149" t="s">
        <v>582</v>
      </c>
    </row>
    <row r="85" ht="52.5" customHeight="1" outlineLevel="1" spans="1:10">
      <c r="A85" s="149" t="s">
        <v>546</v>
      </c>
      <c r="B85" s="149" t="s">
        <v>678</v>
      </c>
      <c r="C85" s="149" t="s">
        <v>602</v>
      </c>
      <c r="D85" s="149" t="s">
        <v>607</v>
      </c>
      <c r="E85" s="149" t="s">
        <v>698</v>
      </c>
      <c r="F85" s="149" t="s">
        <v>598</v>
      </c>
      <c r="G85" s="148" t="s">
        <v>662</v>
      </c>
      <c r="H85" s="148" t="s">
        <v>606</v>
      </c>
      <c r="I85" s="149" t="s">
        <v>662</v>
      </c>
      <c r="J85" s="149" t="s">
        <v>582</v>
      </c>
    </row>
    <row r="86" ht="52.5" customHeight="1" outlineLevel="1" spans="1:10">
      <c r="A86" s="149" t="s">
        <v>546</v>
      </c>
      <c r="B86" s="149" t="s">
        <v>678</v>
      </c>
      <c r="C86" s="149" t="s">
        <v>602</v>
      </c>
      <c r="D86" s="149" t="s">
        <v>607</v>
      </c>
      <c r="E86" s="149" t="s">
        <v>699</v>
      </c>
      <c r="F86" s="149" t="s">
        <v>598</v>
      </c>
      <c r="G86" s="148" t="s">
        <v>700</v>
      </c>
      <c r="H86" s="148" t="s">
        <v>606</v>
      </c>
      <c r="I86" s="149" t="s">
        <v>700</v>
      </c>
      <c r="J86" s="149" t="s">
        <v>582</v>
      </c>
    </row>
    <row r="87" ht="52.5" customHeight="1" outlineLevel="1" spans="1:10">
      <c r="A87" s="149" t="s">
        <v>546</v>
      </c>
      <c r="B87" s="149" t="s">
        <v>678</v>
      </c>
      <c r="C87" s="149" t="s">
        <v>602</v>
      </c>
      <c r="D87" s="149" t="s">
        <v>616</v>
      </c>
      <c r="E87" s="149" t="s">
        <v>664</v>
      </c>
      <c r="F87" s="149" t="s">
        <v>598</v>
      </c>
      <c r="G87" s="148" t="s">
        <v>665</v>
      </c>
      <c r="H87" s="148" t="s">
        <v>606</v>
      </c>
      <c r="I87" s="149" t="s">
        <v>665</v>
      </c>
      <c r="J87" s="149" t="s">
        <v>582</v>
      </c>
    </row>
    <row r="88" ht="52.5" customHeight="1" outlineLevel="1" spans="1:10">
      <c r="A88" s="149" t="s">
        <v>546</v>
      </c>
      <c r="B88" s="149" t="s">
        <v>678</v>
      </c>
      <c r="C88" s="149" t="s">
        <v>602</v>
      </c>
      <c r="D88" s="149" t="s">
        <v>619</v>
      </c>
      <c r="E88" s="149" t="s">
        <v>620</v>
      </c>
      <c r="F88" s="149" t="s">
        <v>579</v>
      </c>
      <c r="G88" s="148" t="s">
        <v>621</v>
      </c>
      <c r="H88" s="148" t="s">
        <v>580</v>
      </c>
      <c r="I88" s="149" t="s">
        <v>600</v>
      </c>
      <c r="J88" s="149" t="s">
        <v>582</v>
      </c>
    </row>
    <row r="89" ht="52.5" customHeight="1" outlineLevel="1" spans="1:10">
      <c r="A89" s="149" t="s">
        <v>546</v>
      </c>
      <c r="B89" s="149" t="s">
        <v>678</v>
      </c>
      <c r="C89" s="149" t="s">
        <v>622</v>
      </c>
      <c r="D89" s="149" t="s">
        <v>623</v>
      </c>
      <c r="E89" s="149" t="s">
        <v>701</v>
      </c>
      <c r="F89" s="149" t="s">
        <v>579</v>
      </c>
      <c r="G89" s="148" t="s">
        <v>591</v>
      </c>
      <c r="H89" s="148" t="s">
        <v>580</v>
      </c>
      <c r="I89" s="149" t="s">
        <v>592</v>
      </c>
      <c r="J89" s="149" t="s">
        <v>582</v>
      </c>
    </row>
    <row r="90" ht="52.5" customHeight="1" outlineLevel="1" spans="1:10">
      <c r="A90" s="149" t="s">
        <v>520</v>
      </c>
      <c r="B90" s="149" t="s">
        <v>702</v>
      </c>
      <c r="C90" s="149" t="s">
        <v>576</v>
      </c>
      <c r="D90" s="149" t="s">
        <v>577</v>
      </c>
      <c r="E90" s="149" t="s">
        <v>629</v>
      </c>
      <c r="F90" s="149" t="s">
        <v>579</v>
      </c>
      <c r="G90" s="148" t="s">
        <v>75</v>
      </c>
      <c r="H90" s="148" t="s">
        <v>580</v>
      </c>
      <c r="I90" s="149" t="s">
        <v>581</v>
      </c>
      <c r="J90" s="149" t="s">
        <v>703</v>
      </c>
    </row>
    <row r="91" ht="52.5" customHeight="1" outlineLevel="1" spans="1:10">
      <c r="A91" s="149" t="s">
        <v>520</v>
      </c>
      <c r="B91" s="149" t="s">
        <v>702</v>
      </c>
      <c r="C91" s="149" t="s">
        <v>576</v>
      </c>
      <c r="D91" s="149" t="s">
        <v>589</v>
      </c>
      <c r="E91" s="149" t="s">
        <v>704</v>
      </c>
      <c r="F91" s="149" t="s">
        <v>579</v>
      </c>
      <c r="G91" s="148" t="s">
        <v>591</v>
      </c>
      <c r="H91" s="148" t="s">
        <v>580</v>
      </c>
      <c r="I91" s="149" t="s">
        <v>592</v>
      </c>
      <c r="J91" s="149" t="s">
        <v>703</v>
      </c>
    </row>
    <row r="92" ht="52.5" customHeight="1" outlineLevel="1" spans="1:10">
      <c r="A92" s="149" t="s">
        <v>520</v>
      </c>
      <c r="B92" s="149" t="s">
        <v>702</v>
      </c>
      <c r="C92" s="149" t="s">
        <v>576</v>
      </c>
      <c r="D92" s="149" t="s">
        <v>596</v>
      </c>
      <c r="E92" s="149" t="s">
        <v>705</v>
      </c>
      <c r="F92" s="149" t="s">
        <v>579</v>
      </c>
      <c r="G92" s="148" t="s">
        <v>594</v>
      </c>
      <c r="H92" s="148" t="s">
        <v>580</v>
      </c>
      <c r="I92" s="149" t="s">
        <v>592</v>
      </c>
      <c r="J92" s="149" t="s">
        <v>703</v>
      </c>
    </row>
    <row r="93" ht="52.5" customHeight="1" outlineLevel="1" spans="1:10">
      <c r="A93" s="149" t="s">
        <v>520</v>
      </c>
      <c r="B93" s="149" t="s">
        <v>702</v>
      </c>
      <c r="C93" s="149" t="s">
        <v>576</v>
      </c>
      <c r="D93" s="149" t="s">
        <v>630</v>
      </c>
      <c r="E93" s="149" t="s">
        <v>631</v>
      </c>
      <c r="F93" s="149" t="s">
        <v>632</v>
      </c>
      <c r="G93" s="148" t="s">
        <v>706</v>
      </c>
      <c r="H93" s="148" t="s">
        <v>580</v>
      </c>
      <c r="I93" s="149" t="s">
        <v>634</v>
      </c>
      <c r="J93" s="149" t="s">
        <v>703</v>
      </c>
    </row>
    <row r="94" ht="52.5" customHeight="1" outlineLevel="1" spans="1:10">
      <c r="A94" s="149" t="s">
        <v>520</v>
      </c>
      <c r="B94" s="149" t="s">
        <v>702</v>
      </c>
      <c r="C94" s="149" t="s">
        <v>602</v>
      </c>
      <c r="D94" s="149" t="s">
        <v>619</v>
      </c>
      <c r="E94" s="149" t="s">
        <v>620</v>
      </c>
      <c r="F94" s="149" t="s">
        <v>579</v>
      </c>
      <c r="G94" s="148" t="s">
        <v>74</v>
      </c>
      <c r="H94" s="148" t="s">
        <v>580</v>
      </c>
      <c r="I94" s="149" t="s">
        <v>600</v>
      </c>
      <c r="J94" s="149" t="s">
        <v>703</v>
      </c>
    </row>
    <row r="95" ht="52.5" customHeight="1" outlineLevel="1" spans="1:10">
      <c r="A95" s="149" t="s">
        <v>520</v>
      </c>
      <c r="B95" s="149" t="s">
        <v>702</v>
      </c>
      <c r="C95" s="149" t="s">
        <v>622</v>
      </c>
      <c r="D95" s="149" t="s">
        <v>623</v>
      </c>
      <c r="E95" s="149" t="s">
        <v>636</v>
      </c>
      <c r="F95" s="149" t="s">
        <v>579</v>
      </c>
      <c r="G95" s="148" t="s">
        <v>594</v>
      </c>
      <c r="H95" s="148" t="s">
        <v>580</v>
      </c>
      <c r="I95" s="149" t="s">
        <v>592</v>
      </c>
      <c r="J95" s="149" t="s">
        <v>703</v>
      </c>
    </row>
    <row r="96" ht="52.5" customHeight="1" outlineLevel="1" spans="1:10">
      <c r="A96" s="149" t="s">
        <v>554</v>
      </c>
      <c r="B96" s="149" t="s">
        <v>707</v>
      </c>
      <c r="C96" s="149" t="s">
        <v>576</v>
      </c>
      <c r="D96" s="149" t="s">
        <v>577</v>
      </c>
      <c r="E96" s="149" t="s">
        <v>708</v>
      </c>
      <c r="F96" s="149" t="s">
        <v>579</v>
      </c>
      <c r="G96" s="148" t="s">
        <v>709</v>
      </c>
      <c r="H96" s="148" t="s">
        <v>580</v>
      </c>
      <c r="I96" s="149" t="s">
        <v>710</v>
      </c>
      <c r="J96" s="149" t="s">
        <v>582</v>
      </c>
    </row>
    <row r="97" ht="52.5" customHeight="1" outlineLevel="1" spans="1:10">
      <c r="A97" s="149" t="s">
        <v>554</v>
      </c>
      <c r="B97" s="149" t="s">
        <v>707</v>
      </c>
      <c r="C97" s="149" t="s">
        <v>576</v>
      </c>
      <c r="D97" s="149" t="s">
        <v>577</v>
      </c>
      <c r="E97" s="149" t="s">
        <v>711</v>
      </c>
      <c r="F97" s="149" t="s">
        <v>579</v>
      </c>
      <c r="G97" s="148" t="s">
        <v>76</v>
      </c>
      <c r="H97" s="148" t="s">
        <v>580</v>
      </c>
      <c r="I97" s="149" t="s">
        <v>581</v>
      </c>
      <c r="J97" s="149" t="s">
        <v>582</v>
      </c>
    </row>
    <row r="98" ht="52.5" customHeight="1" outlineLevel="1" spans="1:10">
      <c r="A98" s="149" t="s">
        <v>554</v>
      </c>
      <c r="B98" s="149" t="s">
        <v>707</v>
      </c>
      <c r="C98" s="149" t="s">
        <v>576</v>
      </c>
      <c r="D98" s="149" t="s">
        <v>577</v>
      </c>
      <c r="E98" s="149" t="s">
        <v>688</v>
      </c>
      <c r="F98" s="149" t="s">
        <v>598</v>
      </c>
      <c r="G98" s="148" t="s">
        <v>621</v>
      </c>
      <c r="H98" s="148" t="s">
        <v>580</v>
      </c>
      <c r="I98" s="149" t="s">
        <v>689</v>
      </c>
      <c r="J98" s="149" t="s">
        <v>582</v>
      </c>
    </row>
    <row r="99" ht="52.5" customHeight="1" outlineLevel="1" spans="1:10">
      <c r="A99" s="149" t="s">
        <v>554</v>
      </c>
      <c r="B99" s="149" t="s">
        <v>707</v>
      </c>
      <c r="C99" s="149" t="s">
        <v>576</v>
      </c>
      <c r="D99" s="149" t="s">
        <v>577</v>
      </c>
      <c r="E99" s="149" t="s">
        <v>712</v>
      </c>
      <c r="F99" s="149" t="s">
        <v>579</v>
      </c>
      <c r="G99" s="148" t="s">
        <v>76</v>
      </c>
      <c r="H99" s="148" t="s">
        <v>580</v>
      </c>
      <c r="I99" s="149" t="s">
        <v>581</v>
      </c>
      <c r="J99" s="149" t="s">
        <v>582</v>
      </c>
    </row>
    <row r="100" ht="52.5" customHeight="1" outlineLevel="1" spans="1:10">
      <c r="A100" s="149" t="s">
        <v>554</v>
      </c>
      <c r="B100" s="149" t="s">
        <v>707</v>
      </c>
      <c r="C100" s="149" t="s">
        <v>576</v>
      </c>
      <c r="D100" s="149" t="s">
        <v>577</v>
      </c>
      <c r="E100" s="149" t="s">
        <v>713</v>
      </c>
      <c r="F100" s="149" t="s">
        <v>579</v>
      </c>
      <c r="G100" s="148" t="s">
        <v>74</v>
      </c>
      <c r="H100" s="148" t="s">
        <v>580</v>
      </c>
      <c r="I100" s="149" t="s">
        <v>581</v>
      </c>
      <c r="J100" s="149" t="s">
        <v>582</v>
      </c>
    </row>
    <row r="101" ht="52.5" customHeight="1" outlineLevel="1" spans="1:10">
      <c r="A101" s="149" t="s">
        <v>554</v>
      </c>
      <c r="B101" s="149" t="s">
        <v>707</v>
      </c>
      <c r="C101" s="149" t="s">
        <v>576</v>
      </c>
      <c r="D101" s="149" t="s">
        <v>577</v>
      </c>
      <c r="E101" s="149" t="s">
        <v>587</v>
      </c>
      <c r="F101" s="149" t="s">
        <v>579</v>
      </c>
      <c r="G101" s="148" t="s">
        <v>78</v>
      </c>
      <c r="H101" s="148" t="s">
        <v>580</v>
      </c>
      <c r="I101" s="149" t="s">
        <v>588</v>
      </c>
      <c r="J101" s="149" t="s">
        <v>582</v>
      </c>
    </row>
    <row r="102" ht="52.5" customHeight="1" outlineLevel="1" spans="1:10">
      <c r="A102" s="149" t="s">
        <v>554</v>
      </c>
      <c r="B102" s="149" t="s">
        <v>707</v>
      </c>
      <c r="C102" s="149" t="s">
        <v>576</v>
      </c>
      <c r="D102" s="149" t="s">
        <v>577</v>
      </c>
      <c r="E102" s="149" t="s">
        <v>714</v>
      </c>
      <c r="F102" s="149" t="s">
        <v>579</v>
      </c>
      <c r="G102" s="148" t="s">
        <v>715</v>
      </c>
      <c r="H102" s="148" t="s">
        <v>580</v>
      </c>
      <c r="I102" s="149" t="s">
        <v>710</v>
      </c>
      <c r="J102" s="149" t="s">
        <v>582</v>
      </c>
    </row>
    <row r="103" ht="52.5" customHeight="1" outlineLevel="1" spans="1:10">
      <c r="A103" s="149" t="s">
        <v>554</v>
      </c>
      <c r="B103" s="149" t="s">
        <v>707</v>
      </c>
      <c r="C103" s="149" t="s">
        <v>576</v>
      </c>
      <c r="D103" s="149" t="s">
        <v>577</v>
      </c>
      <c r="E103" s="149" t="s">
        <v>716</v>
      </c>
      <c r="F103" s="149" t="s">
        <v>579</v>
      </c>
      <c r="G103" s="148" t="s">
        <v>78</v>
      </c>
      <c r="H103" s="148" t="s">
        <v>580</v>
      </c>
      <c r="I103" s="149" t="s">
        <v>581</v>
      </c>
      <c r="J103" s="149" t="s">
        <v>582</v>
      </c>
    </row>
    <row r="104" ht="52.5" customHeight="1" outlineLevel="1" spans="1:10">
      <c r="A104" s="149" t="s">
        <v>554</v>
      </c>
      <c r="B104" s="149" t="s">
        <v>707</v>
      </c>
      <c r="C104" s="149" t="s">
        <v>576</v>
      </c>
      <c r="D104" s="149" t="s">
        <v>577</v>
      </c>
      <c r="E104" s="149" t="s">
        <v>717</v>
      </c>
      <c r="F104" s="149" t="s">
        <v>579</v>
      </c>
      <c r="G104" s="148" t="s">
        <v>78</v>
      </c>
      <c r="H104" s="148" t="s">
        <v>580</v>
      </c>
      <c r="I104" s="149" t="s">
        <v>581</v>
      </c>
      <c r="J104" s="149" t="s">
        <v>582</v>
      </c>
    </row>
    <row r="105" ht="52.5" customHeight="1" outlineLevel="1" spans="1:10">
      <c r="A105" s="149" t="s">
        <v>554</v>
      </c>
      <c r="B105" s="149" t="s">
        <v>707</v>
      </c>
      <c r="C105" s="149" t="s">
        <v>576</v>
      </c>
      <c r="D105" s="149" t="s">
        <v>577</v>
      </c>
      <c r="E105" s="149" t="s">
        <v>718</v>
      </c>
      <c r="F105" s="149" t="s">
        <v>579</v>
      </c>
      <c r="G105" s="148" t="s">
        <v>78</v>
      </c>
      <c r="H105" s="148" t="s">
        <v>580</v>
      </c>
      <c r="I105" s="149" t="s">
        <v>588</v>
      </c>
      <c r="J105" s="149" t="s">
        <v>582</v>
      </c>
    </row>
    <row r="106" ht="52.5" customHeight="1" outlineLevel="1" spans="1:10">
      <c r="A106" s="149" t="s">
        <v>554</v>
      </c>
      <c r="B106" s="149" t="s">
        <v>707</v>
      </c>
      <c r="C106" s="149" t="s">
        <v>576</v>
      </c>
      <c r="D106" s="149" t="s">
        <v>577</v>
      </c>
      <c r="E106" s="149" t="s">
        <v>719</v>
      </c>
      <c r="F106" s="149" t="s">
        <v>579</v>
      </c>
      <c r="G106" s="148" t="s">
        <v>74</v>
      </c>
      <c r="H106" s="148" t="s">
        <v>580</v>
      </c>
      <c r="I106" s="149" t="s">
        <v>588</v>
      </c>
      <c r="J106" s="149" t="s">
        <v>582</v>
      </c>
    </row>
    <row r="107" ht="52.5" customHeight="1" outlineLevel="1" spans="1:10">
      <c r="A107" s="149" t="s">
        <v>554</v>
      </c>
      <c r="B107" s="149" t="s">
        <v>707</v>
      </c>
      <c r="C107" s="149" t="s">
        <v>576</v>
      </c>
      <c r="D107" s="149" t="s">
        <v>589</v>
      </c>
      <c r="E107" s="149" t="s">
        <v>720</v>
      </c>
      <c r="F107" s="149" t="s">
        <v>598</v>
      </c>
      <c r="G107" s="148" t="s">
        <v>721</v>
      </c>
      <c r="H107" s="148" t="s">
        <v>606</v>
      </c>
      <c r="I107" s="149" t="s">
        <v>721</v>
      </c>
      <c r="J107" s="149" t="s">
        <v>582</v>
      </c>
    </row>
    <row r="108" ht="52.5" customHeight="1" outlineLevel="1" spans="1:10">
      <c r="A108" s="149" t="s">
        <v>554</v>
      </c>
      <c r="B108" s="149" t="s">
        <v>707</v>
      </c>
      <c r="C108" s="149" t="s">
        <v>576</v>
      </c>
      <c r="D108" s="149" t="s">
        <v>589</v>
      </c>
      <c r="E108" s="149" t="s">
        <v>722</v>
      </c>
      <c r="F108" s="149" t="s">
        <v>579</v>
      </c>
      <c r="G108" s="148" t="s">
        <v>594</v>
      </c>
      <c r="H108" s="148" t="s">
        <v>580</v>
      </c>
      <c r="I108" s="149" t="s">
        <v>592</v>
      </c>
      <c r="J108" s="149" t="s">
        <v>582</v>
      </c>
    </row>
    <row r="109" ht="52.5" customHeight="1" outlineLevel="1" spans="1:10">
      <c r="A109" s="149" t="s">
        <v>554</v>
      </c>
      <c r="B109" s="149" t="s">
        <v>707</v>
      </c>
      <c r="C109" s="149" t="s">
        <v>576</v>
      </c>
      <c r="D109" s="149" t="s">
        <v>589</v>
      </c>
      <c r="E109" s="149" t="s">
        <v>723</v>
      </c>
      <c r="F109" s="149" t="s">
        <v>579</v>
      </c>
      <c r="G109" s="148" t="s">
        <v>594</v>
      </c>
      <c r="H109" s="148" t="s">
        <v>580</v>
      </c>
      <c r="I109" s="149" t="s">
        <v>592</v>
      </c>
      <c r="J109" s="149" t="s">
        <v>582</v>
      </c>
    </row>
    <row r="110" ht="52.5" customHeight="1" outlineLevel="1" spans="1:10">
      <c r="A110" s="149" t="s">
        <v>554</v>
      </c>
      <c r="B110" s="149" t="s">
        <v>707</v>
      </c>
      <c r="C110" s="149" t="s">
        <v>576</v>
      </c>
      <c r="D110" s="149" t="s">
        <v>589</v>
      </c>
      <c r="E110" s="149" t="s">
        <v>724</v>
      </c>
      <c r="F110" s="149" t="s">
        <v>579</v>
      </c>
      <c r="G110" s="148" t="s">
        <v>594</v>
      </c>
      <c r="H110" s="148" t="s">
        <v>580</v>
      </c>
      <c r="I110" s="149" t="s">
        <v>592</v>
      </c>
      <c r="J110" s="149" t="s">
        <v>582</v>
      </c>
    </row>
    <row r="111" ht="52.5" customHeight="1" outlineLevel="1" spans="1:10">
      <c r="A111" s="149" t="s">
        <v>554</v>
      </c>
      <c r="B111" s="149" t="s">
        <v>707</v>
      </c>
      <c r="C111" s="149" t="s">
        <v>576</v>
      </c>
      <c r="D111" s="149" t="s">
        <v>589</v>
      </c>
      <c r="E111" s="149" t="s">
        <v>725</v>
      </c>
      <c r="F111" s="149" t="s">
        <v>579</v>
      </c>
      <c r="G111" s="148" t="s">
        <v>594</v>
      </c>
      <c r="H111" s="148" t="s">
        <v>580</v>
      </c>
      <c r="I111" s="149" t="s">
        <v>592</v>
      </c>
      <c r="J111" s="149" t="s">
        <v>582</v>
      </c>
    </row>
    <row r="112" ht="52.5" customHeight="1" outlineLevel="1" spans="1:10">
      <c r="A112" s="149" t="s">
        <v>554</v>
      </c>
      <c r="B112" s="149" t="s">
        <v>707</v>
      </c>
      <c r="C112" s="149" t="s">
        <v>576</v>
      </c>
      <c r="D112" s="149" t="s">
        <v>589</v>
      </c>
      <c r="E112" s="149" t="s">
        <v>726</v>
      </c>
      <c r="F112" s="149" t="s">
        <v>598</v>
      </c>
      <c r="G112" s="148" t="s">
        <v>727</v>
      </c>
      <c r="H112" s="148" t="s">
        <v>606</v>
      </c>
      <c r="I112" s="149" t="s">
        <v>727</v>
      </c>
      <c r="J112" s="149" t="s">
        <v>582</v>
      </c>
    </row>
    <row r="113" ht="52.5" customHeight="1" outlineLevel="1" spans="1:10">
      <c r="A113" s="149" t="s">
        <v>554</v>
      </c>
      <c r="B113" s="149" t="s">
        <v>707</v>
      </c>
      <c r="C113" s="149" t="s">
        <v>576</v>
      </c>
      <c r="D113" s="149" t="s">
        <v>596</v>
      </c>
      <c r="E113" s="149" t="s">
        <v>675</v>
      </c>
      <c r="F113" s="149" t="s">
        <v>579</v>
      </c>
      <c r="G113" s="148" t="s">
        <v>594</v>
      </c>
      <c r="H113" s="148" t="s">
        <v>580</v>
      </c>
      <c r="I113" s="149" t="s">
        <v>592</v>
      </c>
      <c r="J113" s="149" t="s">
        <v>582</v>
      </c>
    </row>
    <row r="114" ht="52.5" customHeight="1" outlineLevel="1" spans="1:10">
      <c r="A114" s="149" t="s">
        <v>554</v>
      </c>
      <c r="B114" s="149" t="s">
        <v>707</v>
      </c>
      <c r="C114" s="149" t="s">
        <v>576</v>
      </c>
      <c r="D114" s="149" t="s">
        <v>596</v>
      </c>
      <c r="E114" s="149" t="s">
        <v>601</v>
      </c>
      <c r="F114" s="149" t="s">
        <v>579</v>
      </c>
      <c r="G114" s="148" t="s">
        <v>594</v>
      </c>
      <c r="H114" s="148" t="s">
        <v>580</v>
      </c>
      <c r="I114" s="149" t="s">
        <v>592</v>
      </c>
      <c r="J114" s="149" t="s">
        <v>582</v>
      </c>
    </row>
    <row r="115" ht="52.5" customHeight="1" outlineLevel="1" spans="1:10">
      <c r="A115" s="149" t="s">
        <v>554</v>
      </c>
      <c r="B115" s="149" t="s">
        <v>707</v>
      </c>
      <c r="C115" s="149" t="s">
        <v>602</v>
      </c>
      <c r="D115" s="149" t="s">
        <v>603</v>
      </c>
      <c r="E115" s="149" t="s">
        <v>728</v>
      </c>
      <c r="F115" s="149" t="s">
        <v>579</v>
      </c>
      <c r="G115" s="148" t="s">
        <v>594</v>
      </c>
      <c r="H115" s="148" t="s">
        <v>580</v>
      </c>
      <c r="I115" s="149" t="s">
        <v>592</v>
      </c>
      <c r="J115" s="149" t="s">
        <v>582</v>
      </c>
    </row>
    <row r="116" ht="52.5" customHeight="1" outlineLevel="1" spans="1:10">
      <c r="A116" s="149" t="s">
        <v>554</v>
      </c>
      <c r="B116" s="149" t="s">
        <v>707</v>
      </c>
      <c r="C116" s="149" t="s">
        <v>602</v>
      </c>
      <c r="D116" s="149" t="s">
        <v>607</v>
      </c>
      <c r="E116" s="149" t="s">
        <v>729</v>
      </c>
      <c r="F116" s="149" t="s">
        <v>598</v>
      </c>
      <c r="G116" s="148" t="s">
        <v>662</v>
      </c>
      <c r="H116" s="148" t="s">
        <v>606</v>
      </c>
      <c r="I116" s="149" t="s">
        <v>662</v>
      </c>
      <c r="J116" s="149" t="s">
        <v>582</v>
      </c>
    </row>
    <row r="117" ht="52.5" customHeight="1" outlineLevel="1" spans="1:10">
      <c r="A117" s="149" t="s">
        <v>554</v>
      </c>
      <c r="B117" s="149" t="s">
        <v>707</v>
      </c>
      <c r="C117" s="149" t="s">
        <v>602</v>
      </c>
      <c r="D117" s="149" t="s">
        <v>607</v>
      </c>
      <c r="E117" s="149" t="s">
        <v>730</v>
      </c>
      <c r="F117" s="149" t="s">
        <v>579</v>
      </c>
      <c r="G117" s="148" t="s">
        <v>594</v>
      </c>
      <c r="H117" s="148" t="s">
        <v>580</v>
      </c>
      <c r="I117" s="149" t="s">
        <v>592</v>
      </c>
      <c r="J117" s="149" t="s">
        <v>582</v>
      </c>
    </row>
    <row r="118" ht="52.5" customHeight="1" outlineLevel="1" spans="1:10">
      <c r="A118" s="149" t="s">
        <v>554</v>
      </c>
      <c r="B118" s="149" t="s">
        <v>707</v>
      </c>
      <c r="C118" s="149" t="s">
        <v>602</v>
      </c>
      <c r="D118" s="149" t="s">
        <v>607</v>
      </c>
      <c r="E118" s="149" t="s">
        <v>731</v>
      </c>
      <c r="F118" s="149" t="s">
        <v>579</v>
      </c>
      <c r="G118" s="148" t="s">
        <v>674</v>
      </c>
      <c r="H118" s="148" t="s">
        <v>580</v>
      </c>
      <c r="I118" s="149" t="s">
        <v>592</v>
      </c>
      <c r="J118" s="149" t="s">
        <v>582</v>
      </c>
    </row>
    <row r="119" ht="52.5" customHeight="1" outlineLevel="1" spans="1:10">
      <c r="A119" s="149" t="s">
        <v>554</v>
      </c>
      <c r="B119" s="149" t="s">
        <v>707</v>
      </c>
      <c r="C119" s="149" t="s">
        <v>602</v>
      </c>
      <c r="D119" s="149" t="s">
        <v>607</v>
      </c>
      <c r="E119" s="149" t="s">
        <v>732</v>
      </c>
      <c r="F119" s="149" t="s">
        <v>598</v>
      </c>
      <c r="G119" s="148" t="s">
        <v>732</v>
      </c>
      <c r="H119" s="148" t="s">
        <v>606</v>
      </c>
      <c r="I119" s="149" t="s">
        <v>732</v>
      </c>
      <c r="J119" s="149" t="s">
        <v>582</v>
      </c>
    </row>
    <row r="120" ht="52.5" customHeight="1" outlineLevel="1" spans="1:10">
      <c r="A120" s="149" t="s">
        <v>554</v>
      </c>
      <c r="B120" s="149" t="s">
        <v>707</v>
      </c>
      <c r="C120" s="149" t="s">
        <v>602</v>
      </c>
      <c r="D120" s="149" t="s">
        <v>607</v>
      </c>
      <c r="E120" s="149" t="s">
        <v>733</v>
      </c>
      <c r="F120" s="149" t="s">
        <v>598</v>
      </c>
      <c r="G120" s="148" t="s">
        <v>734</v>
      </c>
      <c r="H120" s="148" t="s">
        <v>606</v>
      </c>
      <c r="I120" s="149" t="s">
        <v>734</v>
      </c>
      <c r="J120" s="149" t="s">
        <v>582</v>
      </c>
    </row>
    <row r="121" ht="52.5" customHeight="1" outlineLevel="1" spans="1:10">
      <c r="A121" s="149" t="s">
        <v>554</v>
      </c>
      <c r="B121" s="149" t="s">
        <v>707</v>
      </c>
      <c r="C121" s="149" t="s">
        <v>602</v>
      </c>
      <c r="D121" s="149" t="s">
        <v>607</v>
      </c>
      <c r="E121" s="149" t="s">
        <v>735</v>
      </c>
      <c r="F121" s="149" t="s">
        <v>579</v>
      </c>
      <c r="G121" s="148" t="s">
        <v>674</v>
      </c>
      <c r="H121" s="148" t="s">
        <v>580</v>
      </c>
      <c r="I121" s="149" t="s">
        <v>592</v>
      </c>
      <c r="J121" s="149" t="s">
        <v>582</v>
      </c>
    </row>
    <row r="122" ht="52.5" customHeight="1" outlineLevel="1" spans="1:10">
      <c r="A122" s="149" t="s">
        <v>554</v>
      </c>
      <c r="B122" s="149" t="s">
        <v>707</v>
      </c>
      <c r="C122" s="149" t="s">
        <v>602</v>
      </c>
      <c r="D122" s="149" t="s">
        <v>607</v>
      </c>
      <c r="E122" s="149" t="s">
        <v>736</v>
      </c>
      <c r="F122" s="149" t="s">
        <v>598</v>
      </c>
      <c r="G122" s="148" t="s">
        <v>737</v>
      </c>
      <c r="H122" s="148" t="s">
        <v>606</v>
      </c>
      <c r="I122" s="149" t="s">
        <v>737</v>
      </c>
      <c r="J122" s="149" t="s">
        <v>582</v>
      </c>
    </row>
    <row r="123" ht="52.5" customHeight="1" outlineLevel="1" spans="1:10">
      <c r="A123" s="149" t="s">
        <v>554</v>
      </c>
      <c r="B123" s="149" t="s">
        <v>707</v>
      </c>
      <c r="C123" s="149" t="s">
        <v>602</v>
      </c>
      <c r="D123" s="149" t="s">
        <v>607</v>
      </c>
      <c r="E123" s="149" t="s">
        <v>738</v>
      </c>
      <c r="F123" s="149" t="s">
        <v>598</v>
      </c>
      <c r="G123" s="148" t="s">
        <v>662</v>
      </c>
      <c r="H123" s="148" t="s">
        <v>606</v>
      </c>
      <c r="I123" s="149" t="s">
        <v>662</v>
      </c>
      <c r="J123" s="149" t="s">
        <v>582</v>
      </c>
    </row>
    <row r="124" ht="52.5" customHeight="1" outlineLevel="1" spans="1:10">
      <c r="A124" s="149" t="s">
        <v>554</v>
      </c>
      <c r="B124" s="149" t="s">
        <v>707</v>
      </c>
      <c r="C124" s="149" t="s">
        <v>602</v>
      </c>
      <c r="D124" s="149" t="s">
        <v>616</v>
      </c>
      <c r="E124" s="149" t="s">
        <v>739</v>
      </c>
      <c r="F124" s="149" t="s">
        <v>598</v>
      </c>
      <c r="G124" s="148" t="s">
        <v>740</v>
      </c>
      <c r="H124" s="148" t="s">
        <v>606</v>
      </c>
      <c r="I124" s="149" t="s">
        <v>740</v>
      </c>
      <c r="J124" s="149" t="s">
        <v>582</v>
      </c>
    </row>
    <row r="125" ht="52.5" customHeight="1" outlineLevel="1" spans="1:10">
      <c r="A125" s="149" t="s">
        <v>554</v>
      </c>
      <c r="B125" s="149" t="s">
        <v>707</v>
      </c>
      <c r="C125" s="149" t="s">
        <v>602</v>
      </c>
      <c r="D125" s="149" t="s">
        <v>619</v>
      </c>
      <c r="E125" s="149" t="s">
        <v>620</v>
      </c>
      <c r="F125" s="149" t="s">
        <v>579</v>
      </c>
      <c r="G125" s="148" t="s">
        <v>621</v>
      </c>
      <c r="H125" s="148" t="s">
        <v>580</v>
      </c>
      <c r="I125" s="149" t="s">
        <v>600</v>
      </c>
      <c r="J125" s="149" t="s">
        <v>582</v>
      </c>
    </row>
    <row r="126" ht="52.5" customHeight="1" outlineLevel="1" spans="1:10">
      <c r="A126" s="149" t="s">
        <v>554</v>
      </c>
      <c r="B126" s="149" t="s">
        <v>707</v>
      </c>
      <c r="C126" s="149" t="s">
        <v>622</v>
      </c>
      <c r="D126" s="149" t="s">
        <v>623</v>
      </c>
      <c r="E126" s="149" t="s">
        <v>636</v>
      </c>
      <c r="F126" s="149" t="s">
        <v>579</v>
      </c>
      <c r="G126" s="148" t="s">
        <v>674</v>
      </c>
      <c r="H126" s="148" t="s">
        <v>580</v>
      </c>
      <c r="I126" s="149" t="s">
        <v>592</v>
      </c>
      <c r="J126" s="149" t="s">
        <v>582</v>
      </c>
    </row>
    <row r="127" ht="52.5" customHeight="1" outlineLevel="1" spans="1:10">
      <c r="A127" s="149" t="s">
        <v>518</v>
      </c>
      <c r="B127" s="149" t="s">
        <v>741</v>
      </c>
      <c r="C127" s="149" t="s">
        <v>576</v>
      </c>
      <c r="D127" s="149" t="s">
        <v>577</v>
      </c>
      <c r="E127" s="149" t="s">
        <v>742</v>
      </c>
      <c r="F127" s="149" t="s">
        <v>598</v>
      </c>
      <c r="G127" s="148" t="s">
        <v>87</v>
      </c>
      <c r="H127" s="148" t="s">
        <v>580</v>
      </c>
      <c r="I127" s="149" t="s">
        <v>586</v>
      </c>
      <c r="J127" s="149" t="s">
        <v>743</v>
      </c>
    </row>
    <row r="128" ht="52.5" customHeight="1" outlineLevel="1" spans="1:10">
      <c r="A128" s="149" t="s">
        <v>518</v>
      </c>
      <c r="B128" s="149" t="s">
        <v>741</v>
      </c>
      <c r="C128" s="149" t="s">
        <v>576</v>
      </c>
      <c r="D128" s="149" t="s">
        <v>589</v>
      </c>
      <c r="E128" s="149" t="s">
        <v>744</v>
      </c>
      <c r="F128" s="149" t="s">
        <v>579</v>
      </c>
      <c r="G128" s="148" t="s">
        <v>594</v>
      </c>
      <c r="H128" s="148" t="s">
        <v>580</v>
      </c>
      <c r="I128" s="149" t="s">
        <v>592</v>
      </c>
      <c r="J128" s="149" t="s">
        <v>743</v>
      </c>
    </row>
    <row r="129" ht="52.5" customHeight="1" outlineLevel="1" spans="1:10">
      <c r="A129" s="149" t="s">
        <v>518</v>
      </c>
      <c r="B129" s="149" t="s">
        <v>741</v>
      </c>
      <c r="C129" s="149" t="s">
        <v>576</v>
      </c>
      <c r="D129" s="149" t="s">
        <v>596</v>
      </c>
      <c r="E129" s="149" t="s">
        <v>745</v>
      </c>
      <c r="F129" s="149" t="s">
        <v>632</v>
      </c>
      <c r="G129" s="148" t="s">
        <v>87</v>
      </c>
      <c r="H129" s="148" t="s">
        <v>580</v>
      </c>
      <c r="I129" s="149" t="s">
        <v>746</v>
      </c>
      <c r="J129" s="149" t="s">
        <v>743</v>
      </c>
    </row>
    <row r="130" ht="52.5" customHeight="1" outlineLevel="1" spans="1:10">
      <c r="A130" s="149" t="s">
        <v>518</v>
      </c>
      <c r="B130" s="149" t="s">
        <v>741</v>
      </c>
      <c r="C130" s="149" t="s">
        <v>576</v>
      </c>
      <c r="D130" s="149" t="s">
        <v>577</v>
      </c>
      <c r="E130" s="149" t="s">
        <v>631</v>
      </c>
      <c r="F130" s="149" t="s">
        <v>598</v>
      </c>
      <c r="G130" s="148" t="s">
        <v>747</v>
      </c>
      <c r="H130" s="148" t="s">
        <v>580</v>
      </c>
      <c r="I130" s="149" t="s">
        <v>634</v>
      </c>
      <c r="J130" s="149" t="s">
        <v>743</v>
      </c>
    </row>
    <row r="131" ht="52.5" customHeight="1" outlineLevel="1" spans="1:10">
      <c r="A131" s="149" t="s">
        <v>518</v>
      </c>
      <c r="B131" s="149" t="s">
        <v>741</v>
      </c>
      <c r="C131" s="149" t="s">
        <v>602</v>
      </c>
      <c r="D131" s="149" t="s">
        <v>607</v>
      </c>
      <c r="E131" s="149" t="s">
        <v>748</v>
      </c>
      <c r="F131" s="149" t="s">
        <v>598</v>
      </c>
      <c r="G131" s="148" t="s">
        <v>749</v>
      </c>
      <c r="H131" s="148" t="s">
        <v>606</v>
      </c>
      <c r="I131" s="149"/>
      <c r="J131" s="149" t="s">
        <v>743</v>
      </c>
    </row>
    <row r="132" ht="52.5" customHeight="1" outlineLevel="1" spans="1:10">
      <c r="A132" s="149" t="s">
        <v>518</v>
      </c>
      <c r="B132" s="149" t="s">
        <v>741</v>
      </c>
      <c r="C132" s="149" t="s">
        <v>602</v>
      </c>
      <c r="D132" s="149" t="s">
        <v>619</v>
      </c>
      <c r="E132" s="149" t="s">
        <v>620</v>
      </c>
      <c r="F132" s="149" t="s">
        <v>579</v>
      </c>
      <c r="G132" s="148" t="s">
        <v>73</v>
      </c>
      <c r="H132" s="148" t="s">
        <v>580</v>
      </c>
      <c r="I132" s="149" t="s">
        <v>600</v>
      </c>
      <c r="J132" s="149" t="s">
        <v>743</v>
      </c>
    </row>
    <row r="133" ht="52.5" customHeight="1" outlineLevel="1" spans="1:10">
      <c r="A133" s="149" t="s">
        <v>518</v>
      </c>
      <c r="B133" s="149" t="s">
        <v>741</v>
      </c>
      <c r="C133" s="149" t="s">
        <v>622</v>
      </c>
      <c r="D133" s="149" t="s">
        <v>623</v>
      </c>
      <c r="E133" s="149" t="s">
        <v>636</v>
      </c>
      <c r="F133" s="149" t="s">
        <v>579</v>
      </c>
      <c r="G133" s="148" t="s">
        <v>594</v>
      </c>
      <c r="H133" s="148" t="s">
        <v>580</v>
      </c>
      <c r="I133" s="149" t="s">
        <v>592</v>
      </c>
      <c r="J133" s="149" t="s">
        <v>743</v>
      </c>
    </row>
    <row r="134" ht="52.5" customHeight="1" outlineLevel="1" spans="1:10">
      <c r="A134" s="149" t="s">
        <v>548</v>
      </c>
      <c r="B134" s="149" t="s">
        <v>750</v>
      </c>
      <c r="C134" s="149" t="s">
        <v>576</v>
      </c>
      <c r="D134" s="149" t="s">
        <v>577</v>
      </c>
      <c r="E134" s="149" t="s">
        <v>751</v>
      </c>
      <c r="F134" s="149" t="s">
        <v>579</v>
      </c>
      <c r="G134" s="148" t="s">
        <v>74</v>
      </c>
      <c r="H134" s="148" t="s">
        <v>580</v>
      </c>
      <c r="I134" s="149" t="s">
        <v>581</v>
      </c>
      <c r="J134" s="149" t="s">
        <v>582</v>
      </c>
    </row>
    <row r="135" ht="52.5" customHeight="1" outlineLevel="1" spans="1:10">
      <c r="A135" s="149" t="s">
        <v>548</v>
      </c>
      <c r="B135" s="149" t="s">
        <v>750</v>
      </c>
      <c r="C135" s="149" t="s">
        <v>576</v>
      </c>
      <c r="D135" s="149" t="s">
        <v>577</v>
      </c>
      <c r="E135" s="149" t="s">
        <v>638</v>
      </c>
      <c r="F135" s="149" t="s">
        <v>579</v>
      </c>
      <c r="G135" s="148" t="s">
        <v>76</v>
      </c>
      <c r="H135" s="148" t="s">
        <v>580</v>
      </c>
      <c r="I135" s="149" t="s">
        <v>581</v>
      </c>
      <c r="J135" s="149" t="s">
        <v>582</v>
      </c>
    </row>
    <row r="136" ht="52.5" customHeight="1" outlineLevel="1" spans="1:10">
      <c r="A136" s="149" t="s">
        <v>548</v>
      </c>
      <c r="B136" s="149" t="s">
        <v>750</v>
      </c>
      <c r="C136" s="149" t="s">
        <v>576</v>
      </c>
      <c r="D136" s="149" t="s">
        <v>577</v>
      </c>
      <c r="E136" s="149" t="s">
        <v>752</v>
      </c>
      <c r="F136" s="149" t="s">
        <v>579</v>
      </c>
      <c r="G136" s="148" t="s">
        <v>76</v>
      </c>
      <c r="H136" s="148" t="s">
        <v>580</v>
      </c>
      <c r="I136" s="149" t="s">
        <v>581</v>
      </c>
      <c r="J136" s="149" t="s">
        <v>582</v>
      </c>
    </row>
    <row r="137" ht="52.5" customHeight="1" outlineLevel="1" spans="1:10">
      <c r="A137" s="149" t="s">
        <v>548</v>
      </c>
      <c r="B137" s="149" t="s">
        <v>750</v>
      </c>
      <c r="C137" s="149" t="s">
        <v>576</v>
      </c>
      <c r="D137" s="149" t="s">
        <v>577</v>
      </c>
      <c r="E137" s="149" t="s">
        <v>753</v>
      </c>
      <c r="F137" s="149" t="s">
        <v>579</v>
      </c>
      <c r="G137" s="148" t="s">
        <v>74</v>
      </c>
      <c r="H137" s="148" t="s">
        <v>580</v>
      </c>
      <c r="I137" s="149" t="s">
        <v>581</v>
      </c>
      <c r="J137" s="149" t="s">
        <v>582</v>
      </c>
    </row>
    <row r="138" ht="52.5" customHeight="1" outlineLevel="1" spans="1:10">
      <c r="A138" s="149" t="s">
        <v>548</v>
      </c>
      <c r="B138" s="149" t="s">
        <v>750</v>
      </c>
      <c r="C138" s="149" t="s">
        <v>576</v>
      </c>
      <c r="D138" s="149" t="s">
        <v>589</v>
      </c>
      <c r="E138" s="149" t="s">
        <v>754</v>
      </c>
      <c r="F138" s="149" t="s">
        <v>598</v>
      </c>
      <c r="G138" s="148" t="s">
        <v>755</v>
      </c>
      <c r="H138" s="148" t="s">
        <v>606</v>
      </c>
      <c r="I138" s="149" t="s">
        <v>755</v>
      </c>
      <c r="J138" s="149" t="s">
        <v>582</v>
      </c>
    </row>
    <row r="139" ht="52.5" customHeight="1" outlineLevel="1" spans="1:10">
      <c r="A139" s="149" t="s">
        <v>548</v>
      </c>
      <c r="B139" s="149" t="s">
        <v>750</v>
      </c>
      <c r="C139" s="149" t="s">
        <v>576</v>
      </c>
      <c r="D139" s="149" t="s">
        <v>589</v>
      </c>
      <c r="E139" s="149" t="s">
        <v>694</v>
      </c>
      <c r="F139" s="149" t="s">
        <v>579</v>
      </c>
      <c r="G139" s="148" t="s">
        <v>594</v>
      </c>
      <c r="H139" s="148" t="s">
        <v>580</v>
      </c>
      <c r="I139" s="149" t="s">
        <v>592</v>
      </c>
      <c r="J139" s="149" t="s">
        <v>582</v>
      </c>
    </row>
    <row r="140" ht="52.5" customHeight="1" outlineLevel="1" spans="1:10">
      <c r="A140" s="149" t="s">
        <v>548</v>
      </c>
      <c r="B140" s="149" t="s">
        <v>750</v>
      </c>
      <c r="C140" s="149" t="s">
        <v>576</v>
      </c>
      <c r="D140" s="149" t="s">
        <v>596</v>
      </c>
      <c r="E140" s="149" t="s">
        <v>597</v>
      </c>
      <c r="F140" s="149" t="s">
        <v>598</v>
      </c>
      <c r="G140" s="148" t="s">
        <v>756</v>
      </c>
      <c r="H140" s="148" t="s">
        <v>580</v>
      </c>
      <c r="I140" s="149" t="s">
        <v>600</v>
      </c>
      <c r="J140" s="149" t="s">
        <v>582</v>
      </c>
    </row>
    <row r="141" ht="52.5" customHeight="1" outlineLevel="1" spans="1:10">
      <c r="A141" s="149" t="s">
        <v>548</v>
      </c>
      <c r="B141" s="149" t="s">
        <v>750</v>
      </c>
      <c r="C141" s="149" t="s">
        <v>576</v>
      </c>
      <c r="D141" s="149" t="s">
        <v>596</v>
      </c>
      <c r="E141" s="149" t="s">
        <v>757</v>
      </c>
      <c r="F141" s="149" t="s">
        <v>579</v>
      </c>
      <c r="G141" s="148" t="s">
        <v>594</v>
      </c>
      <c r="H141" s="148" t="s">
        <v>580</v>
      </c>
      <c r="I141" s="149" t="s">
        <v>592</v>
      </c>
      <c r="J141" s="149" t="s">
        <v>582</v>
      </c>
    </row>
    <row r="142" ht="52.5" customHeight="1" outlineLevel="1" spans="1:10">
      <c r="A142" s="149" t="s">
        <v>548</v>
      </c>
      <c r="B142" s="149" t="s">
        <v>750</v>
      </c>
      <c r="C142" s="149" t="s">
        <v>602</v>
      </c>
      <c r="D142" s="149" t="s">
        <v>603</v>
      </c>
      <c r="E142" s="149" t="s">
        <v>758</v>
      </c>
      <c r="F142" s="149" t="s">
        <v>598</v>
      </c>
      <c r="G142" s="148" t="s">
        <v>759</v>
      </c>
      <c r="H142" s="148" t="s">
        <v>606</v>
      </c>
      <c r="I142" s="149" t="s">
        <v>759</v>
      </c>
      <c r="J142" s="149" t="s">
        <v>582</v>
      </c>
    </row>
    <row r="143" ht="52.5" customHeight="1" outlineLevel="1" spans="1:10">
      <c r="A143" s="149" t="s">
        <v>548</v>
      </c>
      <c r="B143" s="149" t="s">
        <v>750</v>
      </c>
      <c r="C143" s="149" t="s">
        <v>602</v>
      </c>
      <c r="D143" s="149" t="s">
        <v>603</v>
      </c>
      <c r="E143" s="149" t="s">
        <v>760</v>
      </c>
      <c r="F143" s="149" t="s">
        <v>598</v>
      </c>
      <c r="G143" s="148" t="s">
        <v>759</v>
      </c>
      <c r="H143" s="148" t="s">
        <v>606</v>
      </c>
      <c r="I143" s="149" t="s">
        <v>759</v>
      </c>
      <c r="J143" s="149" t="s">
        <v>582</v>
      </c>
    </row>
    <row r="144" ht="52.5" customHeight="1" outlineLevel="1" spans="1:10">
      <c r="A144" s="149" t="s">
        <v>548</v>
      </c>
      <c r="B144" s="149" t="s">
        <v>750</v>
      </c>
      <c r="C144" s="149" t="s">
        <v>602</v>
      </c>
      <c r="D144" s="149" t="s">
        <v>607</v>
      </c>
      <c r="E144" s="149" t="s">
        <v>761</v>
      </c>
      <c r="F144" s="149" t="s">
        <v>598</v>
      </c>
      <c r="G144" s="148" t="s">
        <v>762</v>
      </c>
      <c r="H144" s="148" t="s">
        <v>606</v>
      </c>
      <c r="I144" s="149" t="s">
        <v>762</v>
      </c>
      <c r="J144" s="149" t="s">
        <v>582</v>
      </c>
    </row>
    <row r="145" ht="52.5" customHeight="1" outlineLevel="1" spans="1:10">
      <c r="A145" s="149" t="s">
        <v>548</v>
      </c>
      <c r="B145" s="149" t="s">
        <v>750</v>
      </c>
      <c r="C145" s="149" t="s">
        <v>602</v>
      </c>
      <c r="D145" s="149" t="s">
        <v>607</v>
      </c>
      <c r="E145" s="149" t="s">
        <v>763</v>
      </c>
      <c r="F145" s="149" t="s">
        <v>598</v>
      </c>
      <c r="G145" s="148" t="s">
        <v>696</v>
      </c>
      <c r="H145" s="148" t="s">
        <v>606</v>
      </c>
      <c r="I145" s="149" t="s">
        <v>696</v>
      </c>
      <c r="J145" s="149" t="s">
        <v>582</v>
      </c>
    </row>
    <row r="146" ht="52.5" customHeight="1" outlineLevel="1" spans="1:10">
      <c r="A146" s="149" t="s">
        <v>548</v>
      </c>
      <c r="B146" s="149" t="s">
        <v>750</v>
      </c>
      <c r="C146" s="149" t="s">
        <v>602</v>
      </c>
      <c r="D146" s="149" t="s">
        <v>607</v>
      </c>
      <c r="E146" s="149" t="s">
        <v>764</v>
      </c>
      <c r="F146" s="149" t="s">
        <v>598</v>
      </c>
      <c r="G146" s="148" t="s">
        <v>765</v>
      </c>
      <c r="H146" s="148" t="s">
        <v>606</v>
      </c>
      <c r="I146" s="149" t="s">
        <v>765</v>
      </c>
      <c r="J146" s="149" t="s">
        <v>582</v>
      </c>
    </row>
    <row r="147" ht="52.5" customHeight="1" outlineLevel="1" spans="1:10">
      <c r="A147" s="149" t="s">
        <v>548</v>
      </c>
      <c r="B147" s="149" t="s">
        <v>750</v>
      </c>
      <c r="C147" s="149" t="s">
        <v>602</v>
      </c>
      <c r="D147" s="149" t="s">
        <v>607</v>
      </c>
      <c r="E147" s="149" t="s">
        <v>766</v>
      </c>
      <c r="F147" s="149" t="s">
        <v>598</v>
      </c>
      <c r="G147" s="148" t="s">
        <v>767</v>
      </c>
      <c r="H147" s="148" t="s">
        <v>606</v>
      </c>
      <c r="I147" s="149" t="s">
        <v>767</v>
      </c>
      <c r="J147" s="149" t="s">
        <v>582</v>
      </c>
    </row>
    <row r="148" ht="52.5" customHeight="1" outlineLevel="1" spans="1:10">
      <c r="A148" s="149" t="s">
        <v>548</v>
      </c>
      <c r="B148" s="149" t="s">
        <v>750</v>
      </c>
      <c r="C148" s="149" t="s">
        <v>602</v>
      </c>
      <c r="D148" s="149" t="s">
        <v>616</v>
      </c>
      <c r="E148" s="149" t="s">
        <v>768</v>
      </c>
      <c r="F148" s="149" t="s">
        <v>598</v>
      </c>
      <c r="G148" s="148" t="s">
        <v>769</v>
      </c>
      <c r="H148" s="148" t="s">
        <v>606</v>
      </c>
      <c r="I148" s="149" t="s">
        <v>769</v>
      </c>
      <c r="J148" s="149" t="s">
        <v>582</v>
      </c>
    </row>
    <row r="149" ht="52.5" customHeight="1" outlineLevel="1" spans="1:10">
      <c r="A149" s="149" t="s">
        <v>548</v>
      </c>
      <c r="B149" s="149" t="s">
        <v>750</v>
      </c>
      <c r="C149" s="149" t="s">
        <v>602</v>
      </c>
      <c r="D149" s="149" t="s">
        <v>619</v>
      </c>
      <c r="E149" s="149" t="s">
        <v>620</v>
      </c>
      <c r="F149" s="149" t="s">
        <v>579</v>
      </c>
      <c r="G149" s="148" t="s">
        <v>621</v>
      </c>
      <c r="H149" s="148" t="s">
        <v>606</v>
      </c>
      <c r="I149" s="149" t="s">
        <v>600</v>
      </c>
      <c r="J149" s="149" t="s">
        <v>582</v>
      </c>
    </row>
    <row r="150" ht="52.5" customHeight="1" outlineLevel="1" spans="1:10">
      <c r="A150" s="149" t="s">
        <v>548</v>
      </c>
      <c r="B150" s="149" t="s">
        <v>750</v>
      </c>
      <c r="C150" s="149" t="s">
        <v>622</v>
      </c>
      <c r="D150" s="149" t="s">
        <v>623</v>
      </c>
      <c r="E150" s="149" t="s">
        <v>636</v>
      </c>
      <c r="F150" s="149" t="s">
        <v>579</v>
      </c>
      <c r="G150" s="148" t="s">
        <v>591</v>
      </c>
      <c r="H150" s="148" t="s">
        <v>580</v>
      </c>
      <c r="I150" s="149" t="s">
        <v>592</v>
      </c>
      <c r="J150" s="149" t="s">
        <v>582</v>
      </c>
    </row>
    <row r="151" ht="52.5" customHeight="1" outlineLevel="1" spans="1:10">
      <c r="A151" s="149" t="s">
        <v>508</v>
      </c>
      <c r="B151" s="149" t="s">
        <v>770</v>
      </c>
      <c r="C151" s="149" t="s">
        <v>576</v>
      </c>
      <c r="D151" s="149" t="s">
        <v>577</v>
      </c>
      <c r="E151" s="149" t="s">
        <v>771</v>
      </c>
      <c r="F151" s="149" t="s">
        <v>598</v>
      </c>
      <c r="G151" s="148" t="s">
        <v>73</v>
      </c>
      <c r="H151" s="148" t="s">
        <v>580</v>
      </c>
      <c r="I151" s="149" t="s">
        <v>685</v>
      </c>
      <c r="J151" s="149" t="s">
        <v>772</v>
      </c>
    </row>
    <row r="152" ht="52.5" customHeight="1" outlineLevel="1" spans="1:10">
      <c r="A152" s="149" t="s">
        <v>508</v>
      </c>
      <c r="B152" s="149" t="s">
        <v>773</v>
      </c>
      <c r="C152" s="149" t="s">
        <v>576</v>
      </c>
      <c r="D152" s="149" t="s">
        <v>577</v>
      </c>
      <c r="E152" s="149" t="s">
        <v>774</v>
      </c>
      <c r="F152" s="149" t="s">
        <v>598</v>
      </c>
      <c r="G152" s="148" t="s">
        <v>78</v>
      </c>
      <c r="H152" s="148" t="s">
        <v>580</v>
      </c>
      <c r="I152" s="149" t="s">
        <v>685</v>
      </c>
      <c r="J152" s="149" t="s">
        <v>772</v>
      </c>
    </row>
    <row r="153" ht="52.5" customHeight="1" outlineLevel="1" spans="1:10">
      <c r="A153" s="149" t="s">
        <v>508</v>
      </c>
      <c r="B153" s="149" t="s">
        <v>773</v>
      </c>
      <c r="C153" s="149" t="s">
        <v>576</v>
      </c>
      <c r="D153" s="149" t="s">
        <v>577</v>
      </c>
      <c r="E153" s="149" t="s">
        <v>775</v>
      </c>
      <c r="F153" s="149" t="s">
        <v>579</v>
      </c>
      <c r="G153" s="148" t="s">
        <v>82</v>
      </c>
      <c r="H153" s="148" t="s">
        <v>580</v>
      </c>
      <c r="I153" s="149" t="s">
        <v>581</v>
      </c>
      <c r="J153" s="149" t="s">
        <v>772</v>
      </c>
    </row>
    <row r="154" ht="52.5" customHeight="1" outlineLevel="1" spans="1:10">
      <c r="A154" s="149" t="s">
        <v>508</v>
      </c>
      <c r="B154" s="149" t="s">
        <v>773</v>
      </c>
      <c r="C154" s="149" t="s">
        <v>576</v>
      </c>
      <c r="D154" s="149" t="s">
        <v>577</v>
      </c>
      <c r="E154" s="149" t="s">
        <v>776</v>
      </c>
      <c r="F154" s="149" t="s">
        <v>579</v>
      </c>
      <c r="G154" s="148" t="s">
        <v>77</v>
      </c>
      <c r="H154" s="148" t="s">
        <v>580</v>
      </c>
      <c r="I154" s="149" t="s">
        <v>581</v>
      </c>
      <c r="J154" s="149" t="s">
        <v>772</v>
      </c>
    </row>
    <row r="155" ht="52.5" customHeight="1" outlineLevel="1" spans="1:10">
      <c r="A155" s="149" t="s">
        <v>508</v>
      </c>
      <c r="B155" s="149" t="s">
        <v>773</v>
      </c>
      <c r="C155" s="149" t="s">
        <v>576</v>
      </c>
      <c r="D155" s="149" t="s">
        <v>589</v>
      </c>
      <c r="E155" s="149" t="s">
        <v>777</v>
      </c>
      <c r="F155" s="149" t="s">
        <v>598</v>
      </c>
      <c r="G155" s="148" t="s">
        <v>591</v>
      </c>
      <c r="H155" s="148" t="s">
        <v>606</v>
      </c>
      <c r="I155" s="149" t="s">
        <v>592</v>
      </c>
      <c r="J155" s="149" t="s">
        <v>772</v>
      </c>
    </row>
    <row r="156" ht="52.5" customHeight="1" outlineLevel="1" spans="1:10">
      <c r="A156" s="149" t="s">
        <v>508</v>
      </c>
      <c r="B156" s="149" t="s">
        <v>773</v>
      </c>
      <c r="C156" s="149" t="s">
        <v>576</v>
      </c>
      <c r="D156" s="149" t="s">
        <v>589</v>
      </c>
      <c r="E156" s="149" t="s">
        <v>778</v>
      </c>
      <c r="F156" s="149" t="s">
        <v>598</v>
      </c>
      <c r="G156" s="148" t="s">
        <v>594</v>
      </c>
      <c r="H156" s="148" t="s">
        <v>606</v>
      </c>
      <c r="I156" s="149" t="s">
        <v>592</v>
      </c>
      <c r="J156" s="149" t="s">
        <v>772</v>
      </c>
    </row>
    <row r="157" ht="52.5" customHeight="1" outlineLevel="1" spans="1:10">
      <c r="A157" s="149" t="s">
        <v>508</v>
      </c>
      <c r="B157" s="149" t="s">
        <v>773</v>
      </c>
      <c r="C157" s="149" t="s">
        <v>602</v>
      </c>
      <c r="D157" s="149" t="s">
        <v>603</v>
      </c>
      <c r="E157" s="149" t="s">
        <v>779</v>
      </c>
      <c r="F157" s="149" t="s">
        <v>598</v>
      </c>
      <c r="G157" s="148" t="s">
        <v>780</v>
      </c>
      <c r="H157" s="148" t="s">
        <v>606</v>
      </c>
      <c r="I157" s="149" t="s">
        <v>780</v>
      </c>
      <c r="J157" s="149" t="s">
        <v>772</v>
      </c>
    </row>
    <row r="158" ht="52.5" customHeight="1" outlineLevel="1" spans="1:10">
      <c r="A158" s="149" t="s">
        <v>508</v>
      </c>
      <c r="B158" s="149" t="s">
        <v>773</v>
      </c>
      <c r="C158" s="149" t="s">
        <v>602</v>
      </c>
      <c r="D158" s="149" t="s">
        <v>616</v>
      </c>
      <c r="E158" s="149" t="s">
        <v>781</v>
      </c>
      <c r="F158" s="149" t="s">
        <v>598</v>
      </c>
      <c r="G158" s="148" t="s">
        <v>782</v>
      </c>
      <c r="H158" s="148" t="s">
        <v>606</v>
      </c>
      <c r="I158" s="149" t="s">
        <v>782</v>
      </c>
      <c r="J158" s="149" t="s">
        <v>772</v>
      </c>
    </row>
    <row r="159" ht="52.5" customHeight="1" outlineLevel="1" spans="1:10">
      <c r="A159" s="149" t="s">
        <v>508</v>
      </c>
      <c r="B159" s="149" t="s">
        <v>773</v>
      </c>
      <c r="C159" s="149" t="s">
        <v>622</v>
      </c>
      <c r="D159" s="149" t="s">
        <v>623</v>
      </c>
      <c r="E159" s="149" t="s">
        <v>636</v>
      </c>
      <c r="F159" s="149" t="s">
        <v>579</v>
      </c>
      <c r="G159" s="148" t="s">
        <v>591</v>
      </c>
      <c r="H159" s="148" t="s">
        <v>580</v>
      </c>
      <c r="I159" s="149" t="s">
        <v>592</v>
      </c>
      <c r="J159" s="149" t="s">
        <v>772</v>
      </c>
    </row>
    <row r="160" ht="52.5" customHeight="1" outlineLevel="1" spans="1:10">
      <c r="A160" s="149" t="s">
        <v>508</v>
      </c>
      <c r="B160" s="149" t="s">
        <v>773</v>
      </c>
      <c r="C160" s="149" t="s">
        <v>622</v>
      </c>
      <c r="D160" s="149" t="s">
        <v>623</v>
      </c>
      <c r="E160" s="149" t="s">
        <v>783</v>
      </c>
      <c r="F160" s="149" t="s">
        <v>579</v>
      </c>
      <c r="G160" s="148" t="s">
        <v>591</v>
      </c>
      <c r="H160" s="148" t="s">
        <v>580</v>
      </c>
      <c r="I160" s="149" t="s">
        <v>592</v>
      </c>
      <c r="J160" s="149" t="s">
        <v>772</v>
      </c>
    </row>
    <row r="161" ht="52.5" customHeight="1" outlineLevel="1" spans="1:10">
      <c r="A161" s="149" t="s">
        <v>562</v>
      </c>
      <c r="B161" s="149" t="s">
        <v>784</v>
      </c>
      <c r="C161" s="149" t="s">
        <v>576</v>
      </c>
      <c r="D161" s="149" t="s">
        <v>577</v>
      </c>
      <c r="E161" s="149" t="s">
        <v>785</v>
      </c>
      <c r="F161" s="149" t="s">
        <v>579</v>
      </c>
      <c r="G161" s="148" t="s">
        <v>74</v>
      </c>
      <c r="H161" s="148" t="s">
        <v>580</v>
      </c>
      <c r="I161" s="149" t="s">
        <v>581</v>
      </c>
      <c r="J161" s="149" t="s">
        <v>582</v>
      </c>
    </row>
    <row r="162" ht="52.5" customHeight="1" outlineLevel="1" spans="1:10">
      <c r="A162" s="149" t="s">
        <v>562</v>
      </c>
      <c r="B162" s="149" t="s">
        <v>784</v>
      </c>
      <c r="C162" s="149" t="s">
        <v>576</v>
      </c>
      <c r="D162" s="149" t="s">
        <v>577</v>
      </c>
      <c r="E162" s="149" t="s">
        <v>786</v>
      </c>
      <c r="F162" s="149" t="s">
        <v>579</v>
      </c>
      <c r="G162" s="148" t="s">
        <v>74</v>
      </c>
      <c r="H162" s="148" t="s">
        <v>580</v>
      </c>
      <c r="I162" s="149" t="s">
        <v>581</v>
      </c>
      <c r="J162" s="149" t="s">
        <v>582</v>
      </c>
    </row>
    <row r="163" ht="52.5" customHeight="1" outlineLevel="1" spans="1:10">
      <c r="A163" s="149" t="s">
        <v>562</v>
      </c>
      <c r="B163" s="149" t="s">
        <v>784</v>
      </c>
      <c r="C163" s="149" t="s">
        <v>576</v>
      </c>
      <c r="D163" s="149" t="s">
        <v>577</v>
      </c>
      <c r="E163" s="149" t="s">
        <v>638</v>
      </c>
      <c r="F163" s="149" t="s">
        <v>579</v>
      </c>
      <c r="G163" s="148" t="s">
        <v>621</v>
      </c>
      <c r="H163" s="148" t="s">
        <v>580</v>
      </c>
      <c r="I163" s="149" t="s">
        <v>581</v>
      </c>
      <c r="J163" s="149" t="s">
        <v>582</v>
      </c>
    </row>
    <row r="164" ht="52.5" customHeight="1" outlineLevel="1" spans="1:10">
      <c r="A164" s="149" t="s">
        <v>562</v>
      </c>
      <c r="B164" s="149" t="s">
        <v>784</v>
      </c>
      <c r="C164" s="149" t="s">
        <v>576</v>
      </c>
      <c r="D164" s="149" t="s">
        <v>577</v>
      </c>
      <c r="E164" s="149" t="s">
        <v>587</v>
      </c>
      <c r="F164" s="149" t="s">
        <v>579</v>
      </c>
      <c r="G164" s="148" t="s">
        <v>76</v>
      </c>
      <c r="H164" s="148" t="s">
        <v>580</v>
      </c>
      <c r="I164" s="149" t="s">
        <v>588</v>
      </c>
      <c r="J164" s="149" t="s">
        <v>582</v>
      </c>
    </row>
    <row r="165" ht="52.5" customHeight="1" outlineLevel="1" spans="1:10">
      <c r="A165" s="149" t="s">
        <v>562</v>
      </c>
      <c r="B165" s="149" t="s">
        <v>784</v>
      </c>
      <c r="C165" s="149" t="s">
        <v>576</v>
      </c>
      <c r="D165" s="149" t="s">
        <v>589</v>
      </c>
      <c r="E165" s="149" t="s">
        <v>787</v>
      </c>
      <c r="F165" s="149" t="s">
        <v>579</v>
      </c>
      <c r="G165" s="148" t="s">
        <v>594</v>
      </c>
      <c r="H165" s="148" t="s">
        <v>580</v>
      </c>
      <c r="I165" s="149" t="s">
        <v>592</v>
      </c>
      <c r="J165" s="149" t="s">
        <v>582</v>
      </c>
    </row>
    <row r="166" ht="52.5" customHeight="1" outlineLevel="1" spans="1:10">
      <c r="A166" s="149" t="s">
        <v>562</v>
      </c>
      <c r="B166" s="149" t="s">
        <v>784</v>
      </c>
      <c r="C166" s="149" t="s">
        <v>576</v>
      </c>
      <c r="D166" s="149" t="s">
        <v>596</v>
      </c>
      <c r="E166" s="149" t="s">
        <v>788</v>
      </c>
      <c r="F166" s="149" t="s">
        <v>598</v>
      </c>
      <c r="G166" s="148" t="s">
        <v>599</v>
      </c>
      <c r="H166" s="148" t="s">
        <v>580</v>
      </c>
      <c r="I166" s="149" t="s">
        <v>600</v>
      </c>
      <c r="J166" s="149" t="s">
        <v>582</v>
      </c>
    </row>
    <row r="167" ht="52.5" customHeight="1" outlineLevel="1" spans="1:10">
      <c r="A167" s="149" t="s">
        <v>562</v>
      </c>
      <c r="B167" s="149" t="s">
        <v>784</v>
      </c>
      <c r="C167" s="149" t="s">
        <v>602</v>
      </c>
      <c r="D167" s="149" t="s">
        <v>603</v>
      </c>
      <c r="E167" s="149" t="s">
        <v>789</v>
      </c>
      <c r="F167" s="149" t="s">
        <v>598</v>
      </c>
      <c r="G167" s="148" t="s">
        <v>660</v>
      </c>
      <c r="H167" s="148" t="s">
        <v>606</v>
      </c>
      <c r="I167" s="149" t="s">
        <v>660</v>
      </c>
      <c r="J167" s="149" t="s">
        <v>582</v>
      </c>
    </row>
    <row r="168" ht="52.5" customHeight="1" outlineLevel="1" spans="1:10">
      <c r="A168" s="149" t="s">
        <v>562</v>
      </c>
      <c r="B168" s="149" t="s">
        <v>784</v>
      </c>
      <c r="C168" s="149" t="s">
        <v>602</v>
      </c>
      <c r="D168" s="149" t="s">
        <v>607</v>
      </c>
      <c r="E168" s="149" t="s">
        <v>790</v>
      </c>
      <c r="F168" s="149" t="s">
        <v>598</v>
      </c>
      <c r="G168" s="148" t="s">
        <v>767</v>
      </c>
      <c r="H168" s="148" t="s">
        <v>606</v>
      </c>
      <c r="I168" s="149" t="s">
        <v>767</v>
      </c>
      <c r="J168" s="149" t="s">
        <v>582</v>
      </c>
    </row>
    <row r="169" ht="52.5" customHeight="1" outlineLevel="1" spans="1:10">
      <c r="A169" s="149" t="s">
        <v>562</v>
      </c>
      <c r="B169" s="149" t="s">
        <v>784</v>
      </c>
      <c r="C169" s="149" t="s">
        <v>602</v>
      </c>
      <c r="D169" s="149" t="s">
        <v>607</v>
      </c>
      <c r="E169" s="149" t="s">
        <v>791</v>
      </c>
      <c r="F169" s="149" t="s">
        <v>598</v>
      </c>
      <c r="G169" s="148" t="s">
        <v>792</v>
      </c>
      <c r="H169" s="148" t="s">
        <v>606</v>
      </c>
      <c r="I169" s="149" t="s">
        <v>792</v>
      </c>
      <c r="J169" s="149" t="s">
        <v>582</v>
      </c>
    </row>
    <row r="170" ht="52.5" customHeight="1" outlineLevel="1" spans="1:10">
      <c r="A170" s="149" t="s">
        <v>562</v>
      </c>
      <c r="B170" s="149" t="s">
        <v>784</v>
      </c>
      <c r="C170" s="149" t="s">
        <v>602</v>
      </c>
      <c r="D170" s="149" t="s">
        <v>616</v>
      </c>
      <c r="E170" s="149" t="s">
        <v>664</v>
      </c>
      <c r="F170" s="149" t="s">
        <v>598</v>
      </c>
      <c r="G170" s="148" t="s">
        <v>665</v>
      </c>
      <c r="H170" s="148" t="s">
        <v>606</v>
      </c>
      <c r="I170" s="149" t="s">
        <v>665</v>
      </c>
      <c r="J170" s="149" t="s">
        <v>582</v>
      </c>
    </row>
    <row r="171" ht="52.5" customHeight="1" outlineLevel="1" spans="1:10">
      <c r="A171" s="149" t="s">
        <v>562</v>
      </c>
      <c r="B171" s="149" t="s">
        <v>784</v>
      </c>
      <c r="C171" s="149" t="s">
        <v>602</v>
      </c>
      <c r="D171" s="149" t="s">
        <v>619</v>
      </c>
      <c r="E171" s="149" t="s">
        <v>620</v>
      </c>
      <c r="F171" s="149" t="s">
        <v>579</v>
      </c>
      <c r="G171" s="148" t="s">
        <v>621</v>
      </c>
      <c r="H171" s="148" t="s">
        <v>580</v>
      </c>
      <c r="I171" s="149" t="s">
        <v>600</v>
      </c>
      <c r="J171" s="149" t="s">
        <v>582</v>
      </c>
    </row>
    <row r="172" ht="52.5" customHeight="1" outlineLevel="1" spans="1:10">
      <c r="A172" s="149" t="s">
        <v>562</v>
      </c>
      <c r="B172" s="149" t="s">
        <v>784</v>
      </c>
      <c r="C172" s="149" t="s">
        <v>622</v>
      </c>
      <c r="D172" s="149" t="s">
        <v>623</v>
      </c>
      <c r="E172" s="149" t="s">
        <v>636</v>
      </c>
      <c r="F172" s="149" t="s">
        <v>579</v>
      </c>
      <c r="G172" s="148" t="s">
        <v>591</v>
      </c>
      <c r="H172" s="148" t="s">
        <v>580</v>
      </c>
      <c r="I172" s="149" t="s">
        <v>592</v>
      </c>
      <c r="J172" s="149" t="s">
        <v>582</v>
      </c>
    </row>
    <row r="173" ht="52.5" customHeight="1" outlineLevel="1" spans="1:10">
      <c r="A173" s="149" t="s">
        <v>793</v>
      </c>
      <c r="B173" s="149" t="s">
        <v>794</v>
      </c>
      <c r="C173" s="149" t="s">
        <v>576</v>
      </c>
      <c r="D173" s="149" t="s">
        <v>577</v>
      </c>
      <c r="E173" s="149" t="s">
        <v>795</v>
      </c>
      <c r="F173" s="149" t="s">
        <v>579</v>
      </c>
      <c r="G173" s="148" t="s">
        <v>709</v>
      </c>
      <c r="H173" s="148" t="s">
        <v>580</v>
      </c>
      <c r="I173" s="149" t="s">
        <v>796</v>
      </c>
      <c r="J173" s="149" t="s">
        <v>797</v>
      </c>
    </row>
    <row r="174" ht="52.5" customHeight="1" outlineLevel="1" spans="1:10">
      <c r="A174" s="149" t="s">
        <v>793</v>
      </c>
      <c r="B174" s="149" t="s">
        <v>794</v>
      </c>
      <c r="C174" s="149" t="s">
        <v>576</v>
      </c>
      <c r="D174" s="149" t="s">
        <v>577</v>
      </c>
      <c r="E174" s="149" t="s">
        <v>798</v>
      </c>
      <c r="F174" s="149" t="s">
        <v>579</v>
      </c>
      <c r="G174" s="148" t="s">
        <v>799</v>
      </c>
      <c r="H174" s="148" t="s">
        <v>580</v>
      </c>
      <c r="I174" s="149" t="s">
        <v>800</v>
      </c>
      <c r="J174" s="149" t="s">
        <v>797</v>
      </c>
    </row>
    <row r="175" ht="52.5" customHeight="1" outlineLevel="1" spans="1:10">
      <c r="A175" s="149" t="s">
        <v>793</v>
      </c>
      <c r="B175" s="149" t="s">
        <v>794</v>
      </c>
      <c r="C175" s="149" t="s">
        <v>576</v>
      </c>
      <c r="D175" s="149" t="s">
        <v>589</v>
      </c>
      <c r="E175" s="149" t="s">
        <v>801</v>
      </c>
      <c r="F175" s="149" t="s">
        <v>598</v>
      </c>
      <c r="G175" s="148" t="s">
        <v>594</v>
      </c>
      <c r="H175" s="148" t="s">
        <v>606</v>
      </c>
      <c r="I175" s="149" t="s">
        <v>592</v>
      </c>
      <c r="J175" s="149" t="s">
        <v>797</v>
      </c>
    </row>
    <row r="176" ht="52.5" customHeight="1" outlineLevel="1" spans="1:10">
      <c r="A176" s="149" t="s">
        <v>793</v>
      </c>
      <c r="B176" s="149" t="s">
        <v>794</v>
      </c>
      <c r="C176" s="149" t="s">
        <v>576</v>
      </c>
      <c r="D176" s="149" t="s">
        <v>596</v>
      </c>
      <c r="E176" s="149" t="s">
        <v>802</v>
      </c>
      <c r="F176" s="149" t="s">
        <v>632</v>
      </c>
      <c r="G176" s="148" t="s">
        <v>79</v>
      </c>
      <c r="H176" s="148" t="s">
        <v>606</v>
      </c>
      <c r="I176" s="149" t="s">
        <v>592</v>
      </c>
      <c r="J176" s="149" t="s">
        <v>797</v>
      </c>
    </row>
    <row r="177" ht="52.5" customHeight="1" outlineLevel="1" spans="1:10">
      <c r="A177" s="149" t="s">
        <v>793</v>
      </c>
      <c r="B177" s="149" t="s">
        <v>794</v>
      </c>
      <c r="C177" s="149" t="s">
        <v>576</v>
      </c>
      <c r="D177" s="149" t="s">
        <v>630</v>
      </c>
      <c r="E177" s="149" t="s">
        <v>631</v>
      </c>
      <c r="F177" s="149" t="s">
        <v>632</v>
      </c>
      <c r="G177" s="148" t="s">
        <v>803</v>
      </c>
      <c r="H177" s="148" t="s">
        <v>580</v>
      </c>
      <c r="I177" s="149" t="s">
        <v>804</v>
      </c>
      <c r="J177" s="149" t="s">
        <v>797</v>
      </c>
    </row>
    <row r="178" ht="52.5" customHeight="1" outlineLevel="1" spans="1:10">
      <c r="A178" s="149" t="s">
        <v>793</v>
      </c>
      <c r="B178" s="149" t="s">
        <v>794</v>
      </c>
      <c r="C178" s="149" t="s">
        <v>602</v>
      </c>
      <c r="D178" s="149" t="s">
        <v>603</v>
      </c>
      <c r="E178" s="149" t="s">
        <v>805</v>
      </c>
      <c r="F178" s="149" t="s">
        <v>579</v>
      </c>
      <c r="G178" s="148" t="s">
        <v>77</v>
      </c>
      <c r="H178" s="148" t="s">
        <v>580</v>
      </c>
      <c r="I178" s="149" t="s">
        <v>804</v>
      </c>
      <c r="J178" s="149" t="s">
        <v>797</v>
      </c>
    </row>
    <row r="179" ht="52.5" customHeight="1" outlineLevel="1" spans="1:10">
      <c r="A179" s="149" t="s">
        <v>793</v>
      </c>
      <c r="B179" s="149" t="s">
        <v>794</v>
      </c>
      <c r="C179" s="149" t="s">
        <v>602</v>
      </c>
      <c r="D179" s="149" t="s">
        <v>603</v>
      </c>
      <c r="E179" s="149" t="s">
        <v>806</v>
      </c>
      <c r="F179" s="149" t="s">
        <v>579</v>
      </c>
      <c r="G179" s="148" t="s">
        <v>807</v>
      </c>
      <c r="H179" s="148" t="s">
        <v>580</v>
      </c>
      <c r="I179" s="149" t="s">
        <v>634</v>
      </c>
      <c r="J179" s="149" t="s">
        <v>797</v>
      </c>
    </row>
    <row r="180" ht="52.5" customHeight="1" outlineLevel="1" spans="1:10">
      <c r="A180" s="149" t="s">
        <v>793</v>
      </c>
      <c r="B180" s="149" t="s">
        <v>794</v>
      </c>
      <c r="C180" s="149" t="s">
        <v>602</v>
      </c>
      <c r="D180" s="149" t="s">
        <v>607</v>
      </c>
      <c r="E180" s="149" t="s">
        <v>808</v>
      </c>
      <c r="F180" s="149" t="s">
        <v>579</v>
      </c>
      <c r="G180" s="148" t="s">
        <v>809</v>
      </c>
      <c r="H180" s="148" t="s">
        <v>580</v>
      </c>
      <c r="I180" s="149" t="s">
        <v>586</v>
      </c>
      <c r="J180" s="149" t="s">
        <v>797</v>
      </c>
    </row>
    <row r="181" ht="52.5" customHeight="1" outlineLevel="1" spans="1:10">
      <c r="A181" s="149" t="s">
        <v>793</v>
      </c>
      <c r="B181" s="149" t="s">
        <v>794</v>
      </c>
      <c r="C181" s="149" t="s">
        <v>602</v>
      </c>
      <c r="D181" s="149" t="s">
        <v>616</v>
      </c>
      <c r="E181" s="149" t="s">
        <v>810</v>
      </c>
      <c r="F181" s="149" t="s">
        <v>598</v>
      </c>
      <c r="G181" s="148" t="s">
        <v>782</v>
      </c>
      <c r="H181" s="148" t="s">
        <v>606</v>
      </c>
      <c r="I181" s="149"/>
      <c r="J181" s="149" t="s">
        <v>797</v>
      </c>
    </row>
    <row r="182" ht="52.5" customHeight="1" outlineLevel="1" spans="1:10">
      <c r="A182" s="149" t="s">
        <v>793</v>
      </c>
      <c r="B182" s="149" t="s">
        <v>794</v>
      </c>
      <c r="C182" s="149" t="s">
        <v>602</v>
      </c>
      <c r="D182" s="149" t="s">
        <v>619</v>
      </c>
      <c r="E182" s="149" t="s">
        <v>811</v>
      </c>
      <c r="F182" s="149" t="s">
        <v>579</v>
      </c>
      <c r="G182" s="148" t="s">
        <v>80</v>
      </c>
      <c r="H182" s="148" t="s">
        <v>580</v>
      </c>
      <c r="I182" s="149" t="s">
        <v>600</v>
      </c>
      <c r="J182" s="149" t="s">
        <v>797</v>
      </c>
    </row>
    <row r="183" ht="52.5" customHeight="1" outlineLevel="1" spans="1:10">
      <c r="A183" s="149" t="s">
        <v>793</v>
      </c>
      <c r="B183" s="149" t="s">
        <v>794</v>
      </c>
      <c r="C183" s="149" t="s">
        <v>622</v>
      </c>
      <c r="D183" s="149" t="s">
        <v>623</v>
      </c>
      <c r="E183" s="149" t="s">
        <v>812</v>
      </c>
      <c r="F183" s="149" t="s">
        <v>579</v>
      </c>
      <c r="G183" s="148" t="s">
        <v>813</v>
      </c>
      <c r="H183" s="148" t="s">
        <v>580</v>
      </c>
      <c r="I183" s="149" t="s">
        <v>592</v>
      </c>
      <c r="J183" s="149" t="s">
        <v>797</v>
      </c>
    </row>
    <row r="184" ht="52.5" customHeight="1" outlineLevel="1" spans="1:10">
      <c r="A184" s="149" t="s">
        <v>814</v>
      </c>
      <c r="B184" s="149" t="s">
        <v>815</v>
      </c>
      <c r="C184" s="149" t="s">
        <v>576</v>
      </c>
      <c r="D184" s="149" t="s">
        <v>577</v>
      </c>
      <c r="E184" s="149" t="s">
        <v>795</v>
      </c>
      <c r="F184" s="149" t="s">
        <v>579</v>
      </c>
      <c r="G184" s="148" t="s">
        <v>803</v>
      </c>
      <c r="H184" s="148" t="s">
        <v>580</v>
      </c>
      <c r="I184" s="149" t="s">
        <v>796</v>
      </c>
      <c r="J184" s="149" t="s">
        <v>797</v>
      </c>
    </row>
    <row r="185" ht="52.5" customHeight="1" outlineLevel="1" spans="1:10">
      <c r="A185" s="149" t="s">
        <v>814</v>
      </c>
      <c r="B185" s="149" t="s">
        <v>815</v>
      </c>
      <c r="C185" s="149" t="s">
        <v>576</v>
      </c>
      <c r="D185" s="149" t="s">
        <v>577</v>
      </c>
      <c r="E185" s="149" t="s">
        <v>816</v>
      </c>
      <c r="F185" s="149" t="s">
        <v>579</v>
      </c>
      <c r="G185" s="148" t="s">
        <v>817</v>
      </c>
      <c r="H185" s="148" t="s">
        <v>580</v>
      </c>
      <c r="I185" s="149" t="s">
        <v>800</v>
      </c>
      <c r="J185" s="149" t="s">
        <v>797</v>
      </c>
    </row>
    <row r="186" ht="52.5" customHeight="1" outlineLevel="1" spans="1:10">
      <c r="A186" s="149" t="s">
        <v>814</v>
      </c>
      <c r="B186" s="149" t="s">
        <v>815</v>
      </c>
      <c r="C186" s="149" t="s">
        <v>576</v>
      </c>
      <c r="D186" s="149" t="s">
        <v>589</v>
      </c>
      <c r="E186" s="149" t="s">
        <v>801</v>
      </c>
      <c r="F186" s="149" t="s">
        <v>598</v>
      </c>
      <c r="G186" s="148" t="s">
        <v>594</v>
      </c>
      <c r="H186" s="148" t="s">
        <v>606</v>
      </c>
      <c r="I186" s="149" t="s">
        <v>592</v>
      </c>
      <c r="J186" s="149" t="s">
        <v>797</v>
      </c>
    </row>
    <row r="187" ht="52.5" customHeight="1" outlineLevel="1" spans="1:10">
      <c r="A187" s="149" t="s">
        <v>814</v>
      </c>
      <c r="B187" s="149" t="s">
        <v>815</v>
      </c>
      <c r="C187" s="149" t="s">
        <v>576</v>
      </c>
      <c r="D187" s="149" t="s">
        <v>589</v>
      </c>
      <c r="E187" s="149" t="s">
        <v>818</v>
      </c>
      <c r="F187" s="149" t="s">
        <v>598</v>
      </c>
      <c r="G187" s="148" t="s">
        <v>594</v>
      </c>
      <c r="H187" s="148" t="s">
        <v>606</v>
      </c>
      <c r="I187" s="149" t="s">
        <v>592</v>
      </c>
      <c r="J187" s="149" t="s">
        <v>797</v>
      </c>
    </row>
    <row r="188" ht="52.5" customHeight="1" outlineLevel="1" spans="1:10">
      <c r="A188" s="149" t="s">
        <v>814</v>
      </c>
      <c r="B188" s="149" t="s">
        <v>815</v>
      </c>
      <c r="C188" s="149" t="s">
        <v>576</v>
      </c>
      <c r="D188" s="149" t="s">
        <v>596</v>
      </c>
      <c r="E188" s="149" t="s">
        <v>802</v>
      </c>
      <c r="F188" s="149" t="s">
        <v>632</v>
      </c>
      <c r="G188" s="148" t="s">
        <v>78</v>
      </c>
      <c r="H188" s="148" t="s">
        <v>580</v>
      </c>
      <c r="I188" s="149" t="s">
        <v>819</v>
      </c>
      <c r="J188" s="149" t="s">
        <v>797</v>
      </c>
    </row>
    <row r="189" ht="52.5" customHeight="1" outlineLevel="1" spans="1:10">
      <c r="A189" s="149" t="s">
        <v>814</v>
      </c>
      <c r="B189" s="149" t="s">
        <v>815</v>
      </c>
      <c r="C189" s="149" t="s">
        <v>576</v>
      </c>
      <c r="D189" s="149" t="s">
        <v>630</v>
      </c>
      <c r="E189" s="149" t="s">
        <v>631</v>
      </c>
      <c r="F189" s="149" t="s">
        <v>632</v>
      </c>
      <c r="G189" s="148" t="s">
        <v>820</v>
      </c>
      <c r="H189" s="148" t="s">
        <v>580</v>
      </c>
      <c r="I189" s="149" t="s">
        <v>804</v>
      </c>
      <c r="J189" s="149" t="s">
        <v>797</v>
      </c>
    </row>
    <row r="190" ht="52.5" customHeight="1" outlineLevel="1" spans="1:10">
      <c r="A190" s="149" t="s">
        <v>814</v>
      </c>
      <c r="B190" s="149" t="s">
        <v>815</v>
      </c>
      <c r="C190" s="149" t="s">
        <v>602</v>
      </c>
      <c r="D190" s="149" t="s">
        <v>603</v>
      </c>
      <c r="E190" s="149" t="s">
        <v>821</v>
      </c>
      <c r="F190" s="149" t="s">
        <v>579</v>
      </c>
      <c r="G190" s="148" t="s">
        <v>74</v>
      </c>
      <c r="H190" s="148" t="s">
        <v>580</v>
      </c>
      <c r="I190" s="149" t="s">
        <v>804</v>
      </c>
      <c r="J190" s="149" t="s">
        <v>797</v>
      </c>
    </row>
    <row r="191" ht="52.5" customHeight="1" outlineLevel="1" spans="1:10">
      <c r="A191" s="149" t="s">
        <v>814</v>
      </c>
      <c r="B191" s="149" t="s">
        <v>815</v>
      </c>
      <c r="C191" s="149" t="s">
        <v>602</v>
      </c>
      <c r="D191" s="149" t="s">
        <v>607</v>
      </c>
      <c r="E191" s="149" t="s">
        <v>822</v>
      </c>
      <c r="F191" s="149" t="s">
        <v>579</v>
      </c>
      <c r="G191" s="148" t="s">
        <v>823</v>
      </c>
      <c r="H191" s="148" t="s">
        <v>580</v>
      </c>
      <c r="I191" s="149" t="s">
        <v>824</v>
      </c>
      <c r="J191" s="149" t="s">
        <v>797</v>
      </c>
    </row>
    <row r="192" ht="52.5" customHeight="1" outlineLevel="1" spans="1:10">
      <c r="A192" s="149" t="s">
        <v>814</v>
      </c>
      <c r="B192" s="149" t="s">
        <v>815</v>
      </c>
      <c r="C192" s="149" t="s">
        <v>602</v>
      </c>
      <c r="D192" s="149" t="s">
        <v>616</v>
      </c>
      <c r="E192" s="149" t="s">
        <v>825</v>
      </c>
      <c r="F192" s="149" t="s">
        <v>598</v>
      </c>
      <c r="G192" s="148" t="s">
        <v>782</v>
      </c>
      <c r="H192" s="148" t="s">
        <v>606</v>
      </c>
      <c r="I192" s="149"/>
      <c r="J192" s="149" t="s">
        <v>797</v>
      </c>
    </row>
    <row r="193" ht="52.5" customHeight="1" outlineLevel="1" spans="1:10">
      <c r="A193" s="149" t="s">
        <v>814</v>
      </c>
      <c r="B193" s="149" t="s">
        <v>815</v>
      </c>
      <c r="C193" s="149" t="s">
        <v>622</v>
      </c>
      <c r="D193" s="149" t="s">
        <v>623</v>
      </c>
      <c r="E193" s="149" t="s">
        <v>826</v>
      </c>
      <c r="F193" s="149" t="s">
        <v>579</v>
      </c>
      <c r="G193" s="148" t="s">
        <v>813</v>
      </c>
      <c r="H193" s="148" t="s">
        <v>606</v>
      </c>
      <c r="I193" s="149" t="s">
        <v>592</v>
      </c>
      <c r="J193" s="149" t="s">
        <v>797</v>
      </c>
    </row>
    <row r="194" ht="52.5" customHeight="1" outlineLevel="1" spans="1:10">
      <c r="A194" s="149" t="s">
        <v>532</v>
      </c>
      <c r="B194" s="149" t="s">
        <v>827</v>
      </c>
      <c r="C194" s="149" t="s">
        <v>576</v>
      </c>
      <c r="D194" s="149" t="s">
        <v>577</v>
      </c>
      <c r="E194" s="149" t="s">
        <v>587</v>
      </c>
      <c r="F194" s="149" t="s">
        <v>579</v>
      </c>
      <c r="G194" s="148" t="s">
        <v>74</v>
      </c>
      <c r="H194" s="148" t="s">
        <v>580</v>
      </c>
      <c r="I194" s="149" t="s">
        <v>588</v>
      </c>
      <c r="J194" s="149" t="s">
        <v>582</v>
      </c>
    </row>
    <row r="195" ht="52.5" customHeight="1" outlineLevel="1" spans="1:10">
      <c r="A195" s="149" t="s">
        <v>532</v>
      </c>
      <c r="B195" s="149" t="s">
        <v>827</v>
      </c>
      <c r="C195" s="149" t="s">
        <v>576</v>
      </c>
      <c r="D195" s="149" t="s">
        <v>577</v>
      </c>
      <c r="E195" s="149" t="s">
        <v>828</v>
      </c>
      <c r="F195" s="149" t="s">
        <v>579</v>
      </c>
      <c r="G195" s="148" t="s">
        <v>87</v>
      </c>
      <c r="H195" s="148" t="s">
        <v>580</v>
      </c>
      <c r="I195" s="149" t="s">
        <v>829</v>
      </c>
      <c r="J195" s="149" t="s">
        <v>582</v>
      </c>
    </row>
    <row r="196" ht="52.5" customHeight="1" outlineLevel="1" spans="1:10">
      <c r="A196" s="149" t="s">
        <v>532</v>
      </c>
      <c r="B196" s="149" t="s">
        <v>827</v>
      </c>
      <c r="C196" s="149" t="s">
        <v>576</v>
      </c>
      <c r="D196" s="149" t="s">
        <v>577</v>
      </c>
      <c r="E196" s="149" t="s">
        <v>830</v>
      </c>
      <c r="F196" s="149" t="s">
        <v>579</v>
      </c>
      <c r="G196" s="148" t="s">
        <v>76</v>
      </c>
      <c r="H196" s="148" t="s">
        <v>580</v>
      </c>
      <c r="I196" s="149" t="s">
        <v>581</v>
      </c>
      <c r="J196" s="149" t="s">
        <v>582</v>
      </c>
    </row>
    <row r="197" ht="52.5" customHeight="1" outlineLevel="1" spans="1:10">
      <c r="A197" s="149" t="s">
        <v>532</v>
      </c>
      <c r="B197" s="149" t="s">
        <v>827</v>
      </c>
      <c r="C197" s="149" t="s">
        <v>576</v>
      </c>
      <c r="D197" s="149" t="s">
        <v>577</v>
      </c>
      <c r="E197" s="149" t="s">
        <v>831</v>
      </c>
      <c r="F197" s="149" t="s">
        <v>579</v>
      </c>
      <c r="G197" s="148" t="s">
        <v>76</v>
      </c>
      <c r="H197" s="148" t="s">
        <v>580</v>
      </c>
      <c r="I197" s="149" t="s">
        <v>581</v>
      </c>
      <c r="J197" s="149" t="s">
        <v>582</v>
      </c>
    </row>
    <row r="198" ht="52.5" customHeight="1" outlineLevel="1" spans="1:10">
      <c r="A198" s="149" t="s">
        <v>532</v>
      </c>
      <c r="B198" s="149" t="s">
        <v>827</v>
      </c>
      <c r="C198" s="149" t="s">
        <v>576</v>
      </c>
      <c r="D198" s="149" t="s">
        <v>589</v>
      </c>
      <c r="E198" s="149" t="s">
        <v>723</v>
      </c>
      <c r="F198" s="149" t="s">
        <v>579</v>
      </c>
      <c r="G198" s="148" t="s">
        <v>594</v>
      </c>
      <c r="H198" s="148" t="s">
        <v>580</v>
      </c>
      <c r="I198" s="149" t="s">
        <v>592</v>
      </c>
      <c r="J198" s="149" t="s">
        <v>582</v>
      </c>
    </row>
    <row r="199" ht="52.5" customHeight="1" outlineLevel="1" spans="1:10">
      <c r="A199" s="149" t="s">
        <v>532</v>
      </c>
      <c r="B199" s="149" t="s">
        <v>827</v>
      </c>
      <c r="C199" s="149" t="s">
        <v>576</v>
      </c>
      <c r="D199" s="149" t="s">
        <v>589</v>
      </c>
      <c r="E199" s="149" t="s">
        <v>832</v>
      </c>
      <c r="F199" s="149" t="s">
        <v>579</v>
      </c>
      <c r="G199" s="148" t="s">
        <v>594</v>
      </c>
      <c r="H199" s="148" t="s">
        <v>580</v>
      </c>
      <c r="I199" s="149" t="s">
        <v>592</v>
      </c>
      <c r="J199" s="149" t="s">
        <v>582</v>
      </c>
    </row>
    <row r="200" ht="52.5" customHeight="1" outlineLevel="1" spans="1:10">
      <c r="A200" s="149" t="s">
        <v>532</v>
      </c>
      <c r="B200" s="149" t="s">
        <v>827</v>
      </c>
      <c r="C200" s="149" t="s">
        <v>576</v>
      </c>
      <c r="D200" s="149" t="s">
        <v>589</v>
      </c>
      <c r="E200" s="149" t="s">
        <v>833</v>
      </c>
      <c r="F200" s="149" t="s">
        <v>579</v>
      </c>
      <c r="G200" s="148" t="s">
        <v>594</v>
      </c>
      <c r="H200" s="148" t="s">
        <v>580</v>
      </c>
      <c r="I200" s="149" t="s">
        <v>592</v>
      </c>
      <c r="J200" s="149" t="s">
        <v>582</v>
      </c>
    </row>
    <row r="201" ht="52.5" customHeight="1" outlineLevel="1" spans="1:10">
      <c r="A201" s="149" t="s">
        <v>532</v>
      </c>
      <c r="B201" s="149" t="s">
        <v>827</v>
      </c>
      <c r="C201" s="149" t="s">
        <v>576</v>
      </c>
      <c r="D201" s="149" t="s">
        <v>596</v>
      </c>
      <c r="E201" s="149" t="s">
        <v>601</v>
      </c>
      <c r="F201" s="149" t="s">
        <v>579</v>
      </c>
      <c r="G201" s="148" t="s">
        <v>594</v>
      </c>
      <c r="H201" s="148" t="s">
        <v>580</v>
      </c>
      <c r="I201" s="149" t="s">
        <v>592</v>
      </c>
      <c r="J201" s="149" t="s">
        <v>582</v>
      </c>
    </row>
    <row r="202" ht="52.5" customHeight="1" outlineLevel="1" spans="1:10">
      <c r="A202" s="149" t="s">
        <v>532</v>
      </c>
      <c r="B202" s="149" t="s">
        <v>827</v>
      </c>
      <c r="C202" s="149" t="s">
        <v>602</v>
      </c>
      <c r="D202" s="149" t="s">
        <v>603</v>
      </c>
      <c r="E202" s="149" t="s">
        <v>834</v>
      </c>
      <c r="F202" s="149" t="s">
        <v>598</v>
      </c>
      <c r="G202" s="148" t="s">
        <v>665</v>
      </c>
      <c r="H202" s="148" t="s">
        <v>606</v>
      </c>
      <c r="I202" s="149" t="s">
        <v>665</v>
      </c>
      <c r="J202" s="149" t="s">
        <v>582</v>
      </c>
    </row>
    <row r="203" ht="52.5" customHeight="1" outlineLevel="1" spans="1:10">
      <c r="A203" s="149" t="s">
        <v>532</v>
      </c>
      <c r="B203" s="149" t="s">
        <v>827</v>
      </c>
      <c r="C203" s="149" t="s">
        <v>602</v>
      </c>
      <c r="D203" s="149" t="s">
        <v>607</v>
      </c>
      <c r="E203" s="149" t="s">
        <v>835</v>
      </c>
      <c r="F203" s="149" t="s">
        <v>598</v>
      </c>
      <c r="G203" s="148" t="s">
        <v>836</v>
      </c>
      <c r="H203" s="148" t="s">
        <v>606</v>
      </c>
      <c r="I203" s="149" t="s">
        <v>836</v>
      </c>
      <c r="J203" s="149" t="s">
        <v>582</v>
      </c>
    </row>
    <row r="204" ht="52.5" customHeight="1" outlineLevel="1" spans="1:10">
      <c r="A204" s="149" t="s">
        <v>532</v>
      </c>
      <c r="B204" s="149" t="s">
        <v>827</v>
      </c>
      <c r="C204" s="149" t="s">
        <v>602</v>
      </c>
      <c r="D204" s="149" t="s">
        <v>607</v>
      </c>
      <c r="E204" s="149" t="s">
        <v>837</v>
      </c>
      <c r="F204" s="149" t="s">
        <v>579</v>
      </c>
      <c r="G204" s="148" t="s">
        <v>591</v>
      </c>
      <c r="H204" s="148" t="s">
        <v>580</v>
      </c>
      <c r="I204" s="149" t="s">
        <v>592</v>
      </c>
      <c r="J204" s="149" t="s">
        <v>582</v>
      </c>
    </row>
    <row r="205" ht="52.5" customHeight="1" outlineLevel="1" spans="1:10">
      <c r="A205" s="149" t="s">
        <v>532</v>
      </c>
      <c r="B205" s="149" t="s">
        <v>827</v>
      </c>
      <c r="C205" s="149" t="s">
        <v>602</v>
      </c>
      <c r="D205" s="149" t="s">
        <v>607</v>
      </c>
      <c r="E205" s="149" t="s">
        <v>838</v>
      </c>
      <c r="F205" s="149" t="s">
        <v>579</v>
      </c>
      <c r="G205" s="148" t="s">
        <v>674</v>
      </c>
      <c r="H205" s="148" t="s">
        <v>580</v>
      </c>
      <c r="I205" s="149" t="s">
        <v>592</v>
      </c>
      <c r="J205" s="149" t="s">
        <v>582</v>
      </c>
    </row>
    <row r="206" ht="52.5" customHeight="1" outlineLevel="1" spans="1:10">
      <c r="A206" s="149" t="s">
        <v>532</v>
      </c>
      <c r="B206" s="149" t="s">
        <v>827</v>
      </c>
      <c r="C206" s="149" t="s">
        <v>602</v>
      </c>
      <c r="D206" s="149" t="s">
        <v>616</v>
      </c>
      <c r="E206" s="149" t="s">
        <v>664</v>
      </c>
      <c r="F206" s="149" t="s">
        <v>598</v>
      </c>
      <c r="G206" s="148" t="s">
        <v>665</v>
      </c>
      <c r="H206" s="148" t="s">
        <v>606</v>
      </c>
      <c r="I206" s="149" t="s">
        <v>665</v>
      </c>
      <c r="J206" s="149" t="s">
        <v>582</v>
      </c>
    </row>
    <row r="207" ht="52.5" customHeight="1" outlineLevel="1" spans="1:10">
      <c r="A207" s="149" t="s">
        <v>532</v>
      </c>
      <c r="B207" s="149" t="s">
        <v>827</v>
      </c>
      <c r="C207" s="149" t="s">
        <v>602</v>
      </c>
      <c r="D207" s="149" t="s">
        <v>619</v>
      </c>
      <c r="E207" s="149" t="s">
        <v>620</v>
      </c>
      <c r="F207" s="149" t="s">
        <v>579</v>
      </c>
      <c r="G207" s="148" t="s">
        <v>621</v>
      </c>
      <c r="H207" s="148" t="s">
        <v>580</v>
      </c>
      <c r="I207" s="149" t="s">
        <v>600</v>
      </c>
      <c r="J207" s="149" t="s">
        <v>582</v>
      </c>
    </row>
    <row r="208" ht="52.5" customHeight="1" outlineLevel="1" spans="1:10">
      <c r="A208" s="149" t="s">
        <v>532</v>
      </c>
      <c r="B208" s="149" t="s">
        <v>827</v>
      </c>
      <c r="C208" s="149" t="s">
        <v>622</v>
      </c>
      <c r="D208" s="149" t="s">
        <v>623</v>
      </c>
      <c r="E208" s="149" t="s">
        <v>636</v>
      </c>
      <c r="F208" s="149" t="s">
        <v>579</v>
      </c>
      <c r="G208" s="148" t="s">
        <v>674</v>
      </c>
      <c r="H208" s="148" t="s">
        <v>580</v>
      </c>
      <c r="I208" s="149" t="s">
        <v>592</v>
      </c>
      <c r="J208" s="149" t="s">
        <v>582</v>
      </c>
    </row>
    <row r="209" ht="52.5" customHeight="1" outlineLevel="1" spans="1:10">
      <c r="A209" s="149" t="s">
        <v>556</v>
      </c>
      <c r="B209" s="149" t="s">
        <v>839</v>
      </c>
      <c r="C209" s="149" t="s">
        <v>576</v>
      </c>
      <c r="D209" s="149" t="s">
        <v>577</v>
      </c>
      <c r="E209" s="149" t="s">
        <v>840</v>
      </c>
      <c r="F209" s="149" t="s">
        <v>579</v>
      </c>
      <c r="G209" s="148" t="s">
        <v>76</v>
      </c>
      <c r="H209" s="148" t="s">
        <v>580</v>
      </c>
      <c r="I209" s="149" t="s">
        <v>581</v>
      </c>
      <c r="J209" s="149" t="s">
        <v>582</v>
      </c>
    </row>
    <row r="210" ht="52.5" customHeight="1" outlineLevel="1" spans="1:10">
      <c r="A210" s="149" t="s">
        <v>556</v>
      </c>
      <c r="B210" s="149" t="s">
        <v>839</v>
      </c>
      <c r="C210" s="149" t="s">
        <v>576</v>
      </c>
      <c r="D210" s="149" t="s">
        <v>577</v>
      </c>
      <c r="E210" s="149" t="s">
        <v>841</v>
      </c>
      <c r="F210" s="149" t="s">
        <v>579</v>
      </c>
      <c r="G210" s="148" t="s">
        <v>842</v>
      </c>
      <c r="H210" s="148" t="s">
        <v>580</v>
      </c>
      <c r="I210" s="149" t="s">
        <v>843</v>
      </c>
      <c r="J210" s="149" t="s">
        <v>582</v>
      </c>
    </row>
    <row r="211" ht="52.5" customHeight="1" outlineLevel="1" spans="1:10">
      <c r="A211" s="149" t="s">
        <v>556</v>
      </c>
      <c r="B211" s="149" t="s">
        <v>839</v>
      </c>
      <c r="C211" s="149" t="s">
        <v>576</v>
      </c>
      <c r="D211" s="149" t="s">
        <v>589</v>
      </c>
      <c r="E211" s="149" t="s">
        <v>844</v>
      </c>
      <c r="F211" s="149" t="s">
        <v>598</v>
      </c>
      <c r="G211" s="148" t="s">
        <v>844</v>
      </c>
      <c r="H211" s="148" t="s">
        <v>606</v>
      </c>
      <c r="I211" s="149" t="s">
        <v>844</v>
      </c>
      <c r="J211" s="149" t="s">
        <v>582</v>
      </c>
    </row>
    <row r="212" ht="52.5" customHeight="1" outlineLevel="1" spans="1:10">
      <c r="A212" s="149" t="s">
        <v>556</v>
      </c>
      <c r="B212" s="149" t="s">
        <v>839</v>
      </c>
      <c r="C212" s="149" t="s">
        <v>576</v>
      </c>
      <c r="D212" s="149" t="s">
        <v>596</v>
      </c>
      <c r="E212" s="149" t="s">
        <v>597</v>
      </c>
      <c r="F212" s="149" t="s">
        <v>598</v>
      </c>
      <c r="G212" s="148" t="s">
        <v>599</v>
      </c>
      <c r="H212" s="148" t="s">
        <v>580</v>
      </c>
      <c r="I212" s="149" t="s">
        <v>600</v>
      </c>
      <c r="J212" s="149" t="s">
        <v>582</v>
      </c>
    </row>
    <row r="213" ht="52.5" customHeight="1" outlineLevel="1" spans="1:10">
      <c r="A213" s="149" t="s">
        <v>556</v>
      </c>
      <c r="B213" s="149" t="s">
        <v>839</v>
      </c>
      <c r="C213" s="149" t="s">
        <v>602</v>
      </c>
      <c r="D213" s="149" t="s">
        <v>603</v>
      </c>
      <c r="E213" s="149" t="s">
        <v>845</v>
      </c>
      <c r="F213" s="149" t="s">
        <v>579</v>
      </c>
      <c r="G213" s="148" t="s">
        <v>627</v>
      </c>
      <c r="H213" s="148" t="s">
        <v>580</v>
      </c>
      <c r="I213" s="149" t="s">
        <v>846</v>
      </c>
      <c r="J213" s="149" t="s">
        <v>582</v>
      </c>
    </row>
    <row r="214" ht="52.5" customHeight="1" outlineLevel="1" spans="1:10">
      <c r="A214" s="149" t="s">
        <v>556</v>
      </c>
      <c r="B214" s="149" t="s">
        <v>839</v>
      </c>
      <c r="C214" s="149" t="s">
        <v>602</v>
      </c>
      <c r="D214" s="149" t="s">
        <v>607</v>
      </c>
      <c r="E214" s="149" t="s">
        <v>847</v>
      </c>
      <c r="F214" s="149" t="s">
        <v>598</v>
      </c>
      <c r="G214" s="148" t="s">
        <v>696</v>
      </c>
      <c r="H214" s="148" t="s">
        <v>606</v>
      </c>
      <c r="I214" s="149" t="s">
        <v>696</v>
      </c>
      <c r="J214" s="149" t="s">
        <v>582</v>
      </c>
    </row>
    <row r="215" ht="52.5" customHeight="1" outlineLevel="1" spans="1:10">
      <c r="A215" s="149" t="s">
        <v>556</v>
      </c>
      <c r="B215" s="149" t="s">
        <v>839</v>
      </c>
      <c r="C215" s="149" t="s">
        <v>602</v>
      </c>
      <c r="D215" s="149" t="s">
        <v>616</v>
      </c>
      <c r="E215" s="149" t="s">
        <v>664</v>
      </c>
      <c r="F215" s="149" t="s">
        <v>598</v>
      </c>
      <c r="G215" s="148" t="s">
        <v>665</v>
      </c>
      <c r="H215" s="148" t="s">
        <v>606</v>
      </c>
      <c r="I215" s="149" t="s">
        <v>665</v>
      </c>
      <c r="J215" s="149" t="s">
        <v>582</v>
      </c>
    </row>
    <row r="216" ht="52.5" customHeight="1" outlineLevel="1" spans="1:10">
      <c r="A216" s="149" t="s">
        <v>556</v>
      </c>
      <c r="B216" s="149" t="s">
        <v>839</v>
      </c>
      <c r="C216" s="149" t="s">
        <v>602</v>
      </c>
      <c r="D216" s="149" t="s">
        <v>619</v>
      </c>
      <c r="E216" s="149" t="s">
        <v>848</v>
      </c>
      <c r="F216" s="149" t="s">
        <v>579</v>
      </c>
      <c r="G216" s="148" t="s">
        <v>82</v>
      </c>
      <c r="H216" s="148" t="s">
        <v>580</v>
      </c>
      <c r="I216" s="149" t="s">
        <v>600</v>
      </c>
      <c r="J216" s="149" t="s">
        <v>582</v>
      </c>
    </row>
    <row r="217" ht="52.5" customHeight="1" outlineLevel="1" spans="1:10">
      <c r="A217" s="149" t="s">
        <v>556</v>
      </c>
      <c r="B217" s="149" t="s">
        <v>839</v>
      </c>
      <c r="C217" s="149" t="s">
        <v>622</v>
      </c>
      <c r="D217" s="149" t="s">
        <v>623</v>
      </c>
      <c r="E217" s="149" t="s">
        <v>636</v>
      </c>
      <c r="F217" s="149" t="s">
        <v>579</v>
      </c>
      <c r="G217" s="148" t="s">
        <v>674</v>
      </c>
      <c r="H217" s="148" t="s">
        <v>580</v>
      </c>
      <c r="I217" s="149" t="s">
        <v>592</v>
      </c>
      <c r="J217" s="149" t="s">
        <v>582</v>
      </c>
    </row>
    <row r="218" ht="52.5" customHeight="1" outlineLevel="1" spans="1:10">
      <c r="A218" s="149" t="s">
        <v>516</v>
      </c>
      <c r="B218" s="149" t="s">
        <v>849</v>
      </c>
      <c r="C218" s="149" t="s">
        <v>576</v>
      </c>
      <c r="D218" s="149" t="s">
        <v>577</v>
      </c>
      <c r="E218" s="149" t="s">
        <v>850</v>
      </c>
      <c r="F218" s="149" t="s">
        <v>579</v>
      </c>
      <c r="G218" s="148" t="s">
        <v>621</v>
      </c>
      <c r="H218" s="148" t="s">
        <v>580</v>
      </c>
      <c r="I218" s="149" t="s">
        <v>588</v>
      </c>
      <c r="J218" s="149" t="s">
        <v>851</v>
      </c>
    </row>
    <row r="219" ht="52.5" customHeight="1" outlineLevel="1" spans="1:10">
      <c r="A219" s="149" t="s">
        <v>516</v>
      </c>
      <c r="B219" s="149" t="s">
        <v>849</v>
      </c>
      <c r="C219" s="149" t="s">
        <v>576</v>
      </c>
      <c r="D219" s="149" t="s">
        <v>589</v>
      </c>
      <c r="E219" s="149" t="s">
        <v>852</v>
      </c>
      <c r="F219" s="149" t="s">
        <v>579</v>
      </c>
      <c r="G219" s="148" t="s">
        <v>594</v>
      </c>
      <c r="H219" s="148" t="s">
        <v>580</v>
      </c>
      <c r="I219" s="149" t="s">
        <v>592</v>
      </c>
      <c r="J219" s="149" t="s">
        <v>851</v>
      </c>
    </row>
    <row r="220" ht="52.5" customHeight="1" outlineLevel="1" spans="1:10">
      <c r="A220" s="149" t="s">
        <v>516</v>
      </c>
      <c r="B220" s="149" t="s">
        <v>849</v>
      </c>
      <c r="C220" s="149" t="s">
        <v>576</v>
      </c>
      <c r="D220" s="149" t="s">
        <v>596</v>
      </c>
      <c r="E220" s="149" t="s">
        <v>853</v>
      </c>
      <c r="F220" s="149" t="s">
        <v>579</v>
      </c>
      <c r="G220" s="148" t="s">
        <v>594</v>
      </c>
      <c r="H220" s="148" t="s">
        <v>580</v>
      </c>
      <c r="I220" s="149" t="s">
        <v>592</v>
      </c>
      <c r="J220" s="149" t="s">
        <v>851</v>
      </c>
    </row>
    <row r="221" ht="52.5" customHeight="1" outlineLevel="1" spans="1:10">
      <c r="A221" s="149" t="s">
        <v>516</v>
      </c>
      <c r="B221" s="149" t="s">
        <v>849</v>
      </c>
      <c r="C221" s="149" t="s">
        <v>576</v>
      </c>
      <c r="D221" s="149" t="s">
        <v>630</v>
      </c>
      <c r="E221" s="149" t="s">
        <v>631</v>
      </c>
      <c r="F221" s="149" t="s">
        <v>632</v>
      </c>
      <c r="G221" s="148" t="s">
        <v>854</v>
      </c>
      <c r="H221" s="148" t="s">
        <v>580</v>
      </c>
      <c r="I221" s="149" t="s">
        <v>634</v>
      </c>
      <c r="J221" s="149" t="s">
        <v>851</v>
      </c>
    </row>
    <row r="222" ht="52.5" customHeight="1" outlineLevel="1" spans="1:10">
      <c r="A222" s="149" t="s">
        <v>516</v>
      </c>
      <c r="B222" s="149" t="s">
        <v>849</v>
      </c>
      <c r="C222" s="149" t="s">
        <v>602</v>
      </c>
      <c r="D222" s="149" t="s">
        <v>607</v>
      </c>
      <c r="E222" s="149" t="s">
        <v>855</v>
      </c>
      <c r="F222" s="149" t="s">
        <v>598</v>
      </c>
      <c r="G222" s="148" t="s">
        <v>662</v>
      </c>
      <c r="H222" s="148" t="s">
        <v>606</v>
      </c>
      <c r="I222" s="149" t="s">
        <v>662</v>
      </c>
      <c r="J222" s="149" t="s">
        <v>851</v>
      </c>
    </row>
    <row r="223" ht="52.5" customHeight="1" outlineLevel="1" spans="1:10">
      <c r="A223" s="149" t="s">
        <v>516</v>
      </c>
      <c r="B223" s="149" t="s">
        <v>849</v>
      </c>
      <c r="C223" s="149" t="s">
        <v>602</v>
      </c>
      <c r="D223" s="149" t="s">
        <v>619</v>
      </c>
      <c r="E223" s="149" t="s">
        <v>856</v>
      </c>
      <c r="F223" s="149" t="s">
        <v>579</v>
      </c>
      <c r="G223" s="148" t="s">
        <v>77</v>
      </c>
      <c r="H223" s="148" t="s">
        <v>580</v>
      </c>
      <c r="I223" s="149" t="s">
        <v>600</v>
      </c>
      <c r="J223" s="149" t="s">
        <v>851</v>
      </c>
    </row>
    <row r="224" ht="52.5" customHeight="1" outlineLevel="1" spans="1:10">
      <c r="A224" s="149" t="s">
        <v>516</v>
      </c>
      <c r="B224" s="149" t="s">
        <v>849</v>
      </c>
      <c r="C224" s="149" t="s">
        <v>622</v>
      </c>
      <c r="D224" s="149" t="s">
        <v>623</v>
      </c>
      <c r="E224" s="149" t="s">
        <v>636</v>
      </c>
      <c r="F224" s="149" t="s">
        <v>579</v>
      </c>
      <c r="G224" s="148" t="s">
        <v>594</v>
      </c>
      <c r="H224" s="148" t="s">
        <v>580</v>
      </c>
      <c r="I224" s="149" t="s">
        <v>592</v>
      </c>
      <c r="J224" s="149" t="s">
        <v>851</v>
      </c>
    </row>
    <row r="225" ht="52.5" customHeight="1" outlineLevel="1" spans="1:10">
      <c r="A225" s="149" t="s">
        <v>512</v>
      </c>
      <c r="B225" s="149" t="s">
        <v>857</v>
      </c>
      <c r="C225" s="149" t="s">
        <v>576</v>
      </c>
      <c r="D225" s="149" t="s">
        <v>577</v>
      </c>
      <c r="E225" s="149" t="s">
        <v>850</v>
      </c>
      <c r="F225" s="149" t="s">
        <v>579</v>
      </c>
      <c r="G225" s="148" t="s">
        <v>621</v>
      </c>
      <c r="H225" s="148" t="s">
        <v>580</v>
      </c>
      <c r="I225" s="149" t="s">
        <v>588</v>
      </c>
      <c r="J225" s="149" t="s">
        <v>851</v>
      </c>
    </row>
    <row r="226" ht="52.5" customHeight="1" outlineLevel="1" spans="1:10">
      <c r="A226" s="149" t="s">
        <v>512</v>
      </c>
      <c r="B226" s="149" t="s">
        <v>857</v>
      </c>
      <c r="C226" s="149" t="s">
        <v>576</v>
      </c>
      <c r="D226" s="149" t="s">
        <v>589</v>
      </c>
      <c r="E226" s="149" t="s">
        <v>852</v>
      </c>
      <c r="F226" s="149" t="s">
        <v>579</v>
      </c>
      <c r="G226" s="148" t="s">
        <v>594</v>
      </c>
      <c r="H226" s="148" t="s">
        <v>580</v>
      </c>
      <c r="I226" s="149" t="s">
        <v>592</v>
      </c>
      <c r="J226" s="149" t="s">
        <v>851</v>
      </c>
    </row>
    <row r="227" ht="52.5" customHeight="1" outlineLevel="1" spans="1:10">
      <c r="A227" s="149" t="s">
        <v>512</v>
      </c>
      <c r="B227" s="149" t="s">
        <v>857</v>
      </c>
      <c r="C227" s="149" t="s">
        <v>576</v>
      </c>
      <c r="D227" s="149" t="s">
        <v>596</v>
      </c>
      <c r="E227" s="149" t="s">
        <v>853</v>
      </c>
      <c r="F227" s="149" t="s">
        <v>579</v>
      </c>
      <c r="G227" s="148" t="s">
        <v>594</v>
      </c>
      <c r="H227" s="148" t="s">
        <v>580</v>
      </c>
      <c r="I227" s="149" t="s">
        <v>592</v>
      </c>
      <c r="J227" s="149" t="s">
        <v>851</v>
      </c>
    </row>
    <row r="228" ht="52.5" customHeight="1" outlineLevel="1" spans="1:10">
      <c r="A228" s="149" t="s">
        <v>512</v>
      </c>
      <c r="B228" s="149" t="s">
        <v>857</v>
      </c>
      <c r="C228" s="149" t="s">
        <v>576</v>
      </c>
      <c r="D228" s="149" t="s">
        <v>630</v>
      </c>
      <c r="E228" s="149" t="s">
        <v>631</v>
      </c>
      <c r="F228" s="149" t="s">
        <v>632</v>
      </c>
      <c r="G228" s="148" t="s">
        <v>858</v>
      </c>
      <c r="H228" s="148" t="s">
        <v>580</v>
      </c>
      <c r="I228" s="149" t="s">
        <v>634</v>
      </c>
      <c r="J228" s="149" t="s">
        <v>851</v>
      </c>
    </row>
    <row r="229" ht="52.5" customHeight="1" outlineLevel="1" spans="1:10">
      <c r="A229" s="149" t="s">
        <v>512</v>
      </c>
      <c r="B229" s="149" t="s">
        <v>857</v>
      </c>
      <c r="C229" s="149" t="s">
        <v>602</v>
      </c>
      <c r="D229" s="149" t="s">
        <v>607</v>
      </c>
      <c r="E229" s="149" t="s">
        <v>855</v>
      </c>
      <c r="F229" s="149" t="s">
        <v>598</v>
      </c>
      <c r="G229" s="148" t="s">
        <v>662</v>
      </c>
      <c r="H229" s="148" t="s">
        <v>606</v>
      </c>
      <c r="I229" s="149" t="s">
        <v>662</v>
      </c>
      <c r="J229" s="149" t="s">
        <v>851</v>
      </c>
    </row>
    <row r="230" ht="52.5" customHeight="1" outlineLevel="1" spans="1:10">
      <c r="A230" s="149" t="s">
        <v>512</v>
      </c>
      <c r="B230" s="149" t="s">
        <v>857</v>
      </c>
      <c r="C230" s="149" t="s">
        <v>602</v>
      </c>
      <c r="D230" s="149" t="s">
        <v>619</v>
      </c>
      <c r="E230" s="149" t="s">
        <v>856</v>
      </c>
      <c r="F230" s="149" t="s">
        <v>579</v>
      </c>
      <c r="G230" s="148" t="s">
        <v>77</v>
      </c>
      <c r="H230" s="148" t="s">
        <v>580</v>
      </c>
      <c r="I230" s="149" t="s">
        <v>600</v>
      </c>
      <c r="J230" s="149" t="s">
        <v>851</v>
      </c>
    </row>
    <row r="231" ht="52.5" customHeight="1" outlineLevel="1" spans="1:10">
      <c r="A231" s="149" t="s">
        <v>512</v>
      </c>
      <c r="B231" s="149" t="s">
        <v>857</v>
      </c>
      <c r="C231" s="149" t="s">
        <v>622</v>
      </c>
      <c r="D231" s="149" t="s">
        <v>623</v>
      </c>
      <c r="E231" s="149" t="s">
        <v>636</v>
      </c>
      <c r="F231" s="149" t="s">
        <v>579</v>
      </c>
      <c r="G231" s="148" t="s">
        <v>594</v>
      </c>
      <c r="H231" s="148" t="s">
        <v>580</v>
      </c>
      <c r="I231" s="149" t="s">
        <v>592</v>
      </c>
      <c r="J231" s="149" t="s">
        <v>851</v>
      </c>
    </row>
    <row r="232" ht="52.5" customHeight="1" outlineLevel="1" spans="1:10">
      <c r="A232" s="149" t="s">
        <v>530</v>
      </c>
      <c r="B232" s="149" t="s">
        <v>859</v>
      </c>
      <c r="C232" s="149" t="s">
        <v>576</v>
      </c>
      <c r="D232" s="149" t="s">
        <v>577</v>
      </c>
      <c r="E232" s="149" t="s">
        <v>860</v>
      </c>
      <c r="F232" s="149" t="s">
        <v>579</v>
      </c>
      <c r="G232" s="148" t="s">
        <v>621</v>
      </c>
      <c r="H232" s="148" t="s">
        <v>580</v>
      </c>
      <c r="I232" s="149" t="s">
        <v>710</v>
      </c>
      <c r="J232" s="149" t="s">
        <v>582</v>
      </c>
    </row>
    <row r="233" ht="52.5" customHeight="1" outlineLevel="1" spans="1:10">
      <c r="A233" s="149" t="s">
        <v>530</v>
      </c>
      <c r="B233" s="149" t="s">
        <v>859</v>
      </c>
      <c r="C233" s="149" t="s">
        <v>576</v>
      </c>
      <c r="D233" s="149" t="s">
        <v>577</v>
      </c>
      <c r="E233" s="149" t="s">
        <v>861</v>
      </c>
      <c r="F233" s="149" t="s">
        <v>579</v>
      </c>
      <c r="G233" s="148" t="s">
        <v>803</v>
      </c>
      <c r="H233" s="148" t="s">
        <v>580</v>
      </c>
      <c r="I233" s="149" t="s">
        <v>796</v>
      </c>
      <c r="J233" s="149" t="s">
        <v>582</v>
      </c>
    </row>
    <row r="234" ht="52.5" customHeight="1" outlineLevel="1" spans="1:10">
      <c r="A234" s="149" t="s">
        <v>530</v>
      </c>
      <c r="B234" s="149" t="s">
        <v>859</v>
      </c>
      <c r="C234" s="149" t="s">
        <v>576</v>
      </c>
      <c r="D234" s="149" t="s">
        <v>589</v>
      </c>
      <c r="E234" s="149" t="s">
        <v>690</v>
      </c>
      <c r="F234" s="149" t="s">
        <v>579</v>
      </c>
      <c r="G234" s="148" t="s">
        <v>594</v>
      </c>
      <c r="H234" s="148" t="s">
        <v>580</v>
      </c>
      <c r="I234" s="149" t="s">
        <v>592</v>
      </c>
      <c r="J234" s="149" t="s">
        <v>582</v>
      </c>
    </row>
    <row r="235" ht="52.5" customHeight="1" outlineLevel="1" spans="1:10">
      <c r="A235" s="149" t="s">
        <v>530</v>
      </c>
      <c r="B235" s="149" t="s">
        <v>859</v>
      </c>
      <c r="C235" s="149" t="s">
        <v>576</v>
      </c>
      <c r="D235" s="149" t="s">
        <v>596</v>
      </c>
      <c r="E235" s="149" t="s">
        <v>675</v>
      </c>
      <c r="F235" s="149" t="s">
        <v>579</v>
      </c>
      <c r="G235" s="148" t="s">
        <v>594</v>
      </c>
      <c r="H235" s="148" t="s">
        <v>580</v>
      </c>
      <c r="I235" s="149" t="s">
        <v>592</v>
      </c>
      <c r="J235" s="149" t="s">
        <v>582</v>
      </c>
    </row>
    <row r="236" ht="52.5" customHeight="1" outlineLevel="1" spans="1:10">
      <c r="A236" s="149" t="s">
        <v>530</v>
      </c>
      <c r="B236" s="149" t="s">
        <v>859</v>
      </c>
      <c r="C236" s="149" t="s">
        <v>602</v>
      </c>
      <c r="D236" s="149" t="s">
        <v>603</v>
      </c>
      <c r="E236" s="149" t="s">
        <v>862</v>
      </c>
      <c r="F236" s="149" t="s">
        <v>579</v>
      </c>
      <c r="G236" s="148" t="s">
        <v>863</v>
      </c>
      <c r="H236" s="148" t="s">
        <v>580</v>
      </c>
      <c r="I236" s="149" t="s">
        <v>634</v>
      </c>
      <c r="J236" s="149" t="s">
        <v>582</v>
      </c>
    </row>
    <row r="237" ht="52.5" customHeight="1" outlineLevel="1" spans="1:10">
      <c r="A237" s="149" t="s">
        <v>530</v>
      </c>
      <c r="B237" s="149" t="s">
        <v>859</v>
      </c>
      <c r="C237" s="149" t="s">
        <v>602</v>
      </c>
      <c r="D237" s="149" t="s">
        <v>607</v>
      </c>
      <c r="E237" s="149" t="s">
        <v>864</v>
      </c>
      <c r="F237" s="149" t="s">
        <v>598</v>
      </c>
      <c r="G237" s="148" t="s">
        <v>865</v>
      </c>
      <c r="H237" s="148" t="s">
        <v>606</v>
      </c>
      <c r="I237" s="149" t="s">
        <v>865</v>
      </c>
      <c r="J237" s="149" t="s">
        <v>582</v>
      </c>
    </row>
    <row r="238" ht="52.5" customHeight="1" outlineLevel="1" spans="1:10">
      <c r="A238" s="149" t="s">
        <v>530</v>
      </c>
      <c r="B238" s="149" t="s">
        <v>859</v>
      </c>
      <c r="C238" s="149" t="s">
        <v>602</v>
      </c>
      <c r="D238" s="149" t="s">
        <v>607</v>
      </c>
      <c r="E238" s="149" t="s">
        <v>866</v>
      </c>
      <c r="F238" s="149" t="s">
        <v>598</v>
      </c>
      <c r="G238" s="148" t="s">
        <v>769</v>
      </c>
      <c r="H238" s="148" t="s">
        <v>606</v>
      </c>
      <c r="I238" s="149" t="s">
        <v>769</v>
      </c>
      <c r="J238" s="149" t="s">
        <v>582</v>
      </c>
    </row>
    <row r="239" ht="52.5" customHeight="1" outlineLevel="1" spans="1:10">
      <c r="A239" s="149" t="s">
        <v>530</v>
      </c>
      <c r="B239" s="149" t="s">
        <v>859</v>
      </c>
      <c r="C239" s="149" t="s">
        <v>602</v>
      </c>
      <c r="D239" s="149" t="s">
        <v>619</v>
      </c>
      <c r="E239" s="149" t="s">
        <v>620</v>
      </c>
      <c r="F239" s="149" t="s">
        <v>579</v>
      </c>
      <c r="G239" s="148" t="s">
        <v>621</v>
      </c>
      <c r="H239" s="148" t="s">
        <v>580</v>
      </c>
      <c r="I239" s="149" t="s">
        <v>600</v>
      </c>
      <c r="J239" s="149" t="s">
        <v>582</v>
      </c>
    </row>
    <row r="240" ht="52.5" customHeight="1" outlineLevel="1" spans="1:10">
      <c r="A240" s="149" t="s">
        <v>530</v>
      </c>
      <c r="B240" s="149" t="s">
        <v>859</v>
      </c>
      <c r="C240" s="149" t="s">
        <v>622</v>
      </c>
      <c r="D240" s="149" t="s">
        <v>623</v>
      </c>
      <c r="E240" s="149" t="s">
        <v>636</v>
      </c>
      <c r="F240" s="149" t="s">
        <v>579</v>
      </c>
      <c r="G240" s="148" t="s">
        <v>674</v>
      </c>
      <c r="H240" s="148" t="s">
        <v>580</v>
      </c>
      <c r="I240" s="149" t="s">
        <v>592</v>
      </c>
      <c r="J240" s="149" t="s">
        <v>582</v>
      </c>
    </row>
    <row r="241" ht="52.5" customHeight="1" outlineLevel="1" spans="1:10">
      <c r="A241" s="149" t="s">
        <v>528</v>
      </c>
      <c r="B241" s="149" t="s">
        <v>867</v>
      </c>
      <c r="C241" s="149" t="s">
        <v>576</v>
      </c>
      <c r="D241" s="149" t="s">
        <v>577</v>
      </c>
      <c r="E241" s="149" t="s">
        <v>868</v>
      </c>
      <c r="F241" s="149" t="s">
        <v>579</v>
      </c>
      <c r="G241" s="148" t="s">
        <v>74</v>
      </c>
      <c r="H241" s="148" t="s">
        <v>580</v>
      </c>
      <c r="I241" s="149" t="s">
        <v>588</v>
      </c>
      <c r="J241" s="149" t="s">
        <v>582</v>
      </c>
    </row>
    <row r="242" ht="52.5" customHeight="1" outlineLevel="1" spans="1:10">
      <c r="A242" s="149" t="s">
        <v>528</v>
      </c>
      <c r="B242" s="149" t="s">
        <v>867</v>
      </c>
      <c r="C242" s="149" t="s">
        <v>576</v>
      </c>
      <c r="D242" s="149" t="s">
        <v>577</v>
      </c>
      <c r="E242" s="149" t="s">
        <v>869</v>
      </c>
      <c r="F242" s="149" t="s">
        <v>579</v>
      </c>
      <c r="G242" s="148" t="s">
        <v>591</v>
      </c>
      <c r="H242" s="148" t="s">
        <v>580</v>
      </c>
      <c r="I242" s="149" t="s">
        <v>843</v>
      </c>
      <c r="J242" s="149" t="s">
        <v>582</v>
      </c>
    </row>
    <row r="243" ht="52.5" customHeight="1" outlineLevel="1" spans="1:10">
      <c r="A243" s="149" t="s">
        <v>528</v>
      </c>
      <c r="B243" s="149" t="s">
        <v>867</v>
      </c>
      <c r="C243" s="149" t="s">
        <v>576</v>
      </c>
      <c r="D243" s="149" t="s">
        <v>577</v>
      </c>
      <c r="E243" s="149" t="s">
        <v>870</v>
      </c>
      <c r="F243" s="149" t="s">
        <v>579</v>
      </c>
      <c r="G243" s="148" t="s">
        <v>84</v>
      </c>
      <c r="H243" s="148" t="s">
        <v>580</v>
      </c>
      <c r="I243" s="149" t="s">
        <v>581</v>
      </c>
      <c r="J243" s="149" t="s">
        <v>582</v>
      </c>
    </row>
    <row r="244" ht="52.5" customHeight="1" outlineLevel="1" spans="1:10">
      <c r="A244" s="149" t="s">
        <v>528</v>
      </c>
      <c r="B244" s="149" t="s">
        <v>867</v>
      </c>
      <c r="C244" s="149" t="s">
        <v>576</v>
      </c>
      <c r="D244" s="149" t="s">
        <v>577</v>
      </c>
      <c r="E244" s="149" t="s">
        <v>871</v>
      </c>
      <c r="F244" s="149" t="s">
        <v>579</v>
      </c>
      <c r="G244" s="148" t="s">
        <v>807</v>
      </c>
      <c r="H244" s="148" t="s">
        <v>580</v>
      </c>
      <c r="I244" s="149" t="s">
        <v>586</v>
      </c>
      <c r="J244" s="149" t="s">
        <v>582</v>
      </c>
    </row>
    <row r="245" ht="52.5" customHeight="1" outlineLevel="1" spans="1:10">
      <c r="A245" s="149" t="s">
        <v>528</v>
      </c>
      <c r="B245" s="149" t="s">
        <v>867</v>
      </c>
      <c r="C245" s="149" t="s">
        <v>576</v>
      </c>
      <c r="D245" s="149" t="s">
        <v>577</v>
      </c>
      <c r="E245" s="149" t="s">
        <v>872</v>
      </c>
      <c r="F245" s="149" t="s">
        <v>598</v>
      </c>
      <c r="G245" s="148" t="s">
        <v>80</v>
      </c>
      <c r="H245" s="148" t="s">
        <v>580</v>
      </c>
      <c r="I245" s="149" t="s">
        <v>581</v>
      </c>
      <c r="J245" s="149" t="s">
        <v>582</v>
      </c>
    </row>
    <row r="246" ht="52.5" customHeight="1" outlineLevel="1" spans="1:10">
      <c r="A246" s="149" t="s">
        <v>528</v>
      </c>
      <c r="B246" s="149" t="s">
        <v>867</v>
      </c>
      <c r="C246" s="149" t="s">
        <v>576</v>
      </c>
      <c r="D246" s="149" t="s">
        <v>577</v>
      </c>
      <c r="E246" s="149" t="s">
        <v>873</v>
      </c>
      <c r="F246" s="149" t="s">
        <v>598</v>
      </c>
      <c r="G246" s="148" t="s">
        <v>621</v>
      </c>
      <c r="H246" s="148" t="s">
        <v>580</v>
      </c>
      <c r="I246" s="149" t="s">
        <v>685</v>
      </c>
      <c r="J246" s="149" t="s">
        <v>582</v>
      </c>
    </row>
    <row r="247" ht="52.5" customHeight="1" outlineLevel="1" spans="1:10">
      <c r="A247" s="149" t="s">
        <v>528</v>
      </c>
      <c r="B247" s="149" t="s">
        <v>867</v>
      </c>
      <c r="C247" s="149" t="s">
        <v>576</v>
      </c>
      <c r="D247" s="149" t="s">
        <v>577</v>
      </c>
      <c r="E247" s="149" t="s">
        <v>874</v>
      </c>
      <c r="F247" s="149" t="s">
        <v>579</v>
      </c>
      <c r="G247" s="148" t="s">
        <v>74</v>
      </c>
      <c r="H247" s="148" t="s">
        <v>580</v>
      </c>
      <c r="I247" s="149" t="s">
        <v>824</v>
      </c>
      <c r="J247" s="149" t="s">
        <v>582</v>
      </c>
    </row>
    <row r="248" ht="52.5" customHeight="1" outlineLevel="1" spans="1:10">
      <c r="A248" s="149" t="s">
        <v>528</v>
      </c>
      <c r="B248" s="149" t="s">
        <v>867</v>
      </c>
      <c r="C248" s="149" t="s">
        <v>576</v>
      </c>
      <c r="D248" s="149" t="s">
        <v>577</v>
      </c>
      <c r="E248" s="149" t="s">
        <v>875</v>
      </c>
      <c r="F248" s="149" t="s">
        <v>579</v>
      </c>
      <c r="G248" s="148" t="s">
        <v>621</v>
      </c>
      <c r="H248" s="148" t="s">
        <v>580</v>
      </c>
      <c r="I248" s="149" t="s">
        <v>581</v>
      </c>
      <c r="J248" s="149" t="s">
        <v>582</v>
      </c>
    </row>
    <row r="249" ht="52.5" customHeight="1" outlineLevel="1" spans="1:10">
      <c r="A249" s="149" t="s">
        <v>528</v>
      </c>
      <c r="B249" s="149" t="s">
        <v>867</v>
      </c>
      <c r="C249" s="149" t="s">
        <v>576</v>
      </c>
      <c r="D249" s="149" t="s">
        <v>577</v>
      </c>
      <c r="E249" s="149" t="s">
        <v>876</v>
      </c>
      <c r="F249" s="149" t="s">
        <v>579</v>
      </c>
      <c r="G249" s="148" t="s">
        <v>877</v>
      </c>
      <c r="H249" s="148" t="s">
        <v>580</v>
      </c>
      <c r="I249" s="149" t="s">
        <v>878</v>
      </c>
      <c r="J249" s="149" t="s">
        <v>582</v>
      </c>
    </row>
    <row r="250" ht="52.5" customHeight="1" outlineLevel="1" spans="1:10">
      <c r="A250" s="149" t="s">
        <v>528</v>
      </c>
      <c r="B250" s="149" t="s">
        <v>867</v>
      </c>
      <c r="C250" s="149" t="s">
        <v>576</v>
      </c>
      <c r="D250" s="149" t="s">
        <v>577</v>
      </c>
      <c r="E250" s="149" t="s">
        <v>879</v>
      </c>
      <c r="F250" s="149" t="s">
        <v>579</v>
      </c>
      <c r="G250" s="148" t="s">
        <v>621</v>
      </c>
      <c r="H250" s="148" t="s">
        <v>580</v>
      </c>
      <c r="I250" s="149" t="s">
        <v>581</v>
      </c>
      <c r="J250" s="149" t="s">
        <v>582</v>
      </c>
    </row>
    <row r="251" ht="52.5" customHeight="1" outlineLevel="1" spans="1:10">
      <c r="A251" s="149" t="s">
        <v>528</v>
      </c>
      <c r="B251" s="149" t="s">
        <v>867</v>
      </c>
      <c r="C251" s="149" t="s">
        <v>576</v>
      </c>
      <c r="D251" s="149" t="s">
        <v>589</v>
      </c>
      <c r="E251" s="149" t="s">
        <v>880</v>
      </c>
      <c r="F251" s="149" t="s">
        <v>579</v>
      </c>
      <c r="G251" s="148" t="s">
        <v>594</v>
      </c>
      <c r="H251" s="148" t="s">
        <v>580</v>
      </c>
      <c r="I251" s="149" t="s">
        <v>592</v>
      </c>
      <c r="J251" s="149" t="s">
        <v>582</v>
      </c>
    </row>
    <row r="252" ht="52.5" customHeight="1" outlineLevel="1" spans="1:10">
      <c r="A252" s="149" t="s">
        <v>528</v>
      </c>
      <c r="B252" s="149" t="s">
        <v>867</v>
      </c>
      <c r="C252" s="149" t="s">
        <v>576</v>
      </c>
      <c r="D252" s="149" t="s">
        <v>589</v>
      </c>
      <c r="E252" s="149" t="s">
        <v>590</v>
      </c>
      <c r="F252" s="149" t="s">
        <v>579</v>
      </c>
      <c r="G252" s="148" t="s">
        <v>594</v>
      </c>
      <c r="H252" s="148" t="s">
        <v>580</v>
      </c>
      <c r="I252" s="149" t="s">
        <v>592</v>
      </c>
      <c r="J252" s="149" t="s">
        <v>582</v>
      </c>
    </row>
    <row r="253" ht="52.5" customHeight="1" outlineLevel="1" spans="1:10">
      <c r="A253" s="149" t="s">
        <v>528</v>
      </c>
      <c r="B253" s="149" t="s">
        <v>867</v>
      </c>
      <c r="C253" s="149" t="s">
        <v>576</v>
      </c>
      <c r="D253" s="149" t="s">
        <v>589</v>
      </c>
      <c r="E253" s="149" t="s">
        <v>881</v>
      </c>
      <c r="F253" s="149" t="s">
        <v>598</v>
      </c>
      <c r="G253" s="148" t="s">
        <v>882</v>
      </c>
      <c r="H253" s="148" t="s">
        <v>606</v>
      </c>
      <c r="I253" s="149" t="s">
        <v>882</v>
      </c>
      <c r="J253" s="149" t="s">
        <v>582</v>
      </c>
    </row>
    <row r="254" ht="52.5" customHeight="1" outlineLevel="1" spans="1:10">
      <c r="A254" s="149" t="s">
        <v>528</v>
      </c>
      <c r="B254" s="149" t="s">
        <v>867</v>
      </c>
      <c r="C254" s="149" t="s">
        <v>576</v>
      </c>
      <c r="D254" s="149" t="s">
        <v>596</v>
      </c>
      <c r="E254" s="149" t="s">
        <v>883</v>
      </c>
      <c r="F254" s="149" t="s">
        <v>579</v>
      </c>
      <c r="G254" s="148" t="s">
        <v>594</v>
      </c>
      <c r="H254" s="148" t="s">
        <v>580</v>
      </c>
      <c r="I254" s="149" t="s">
        <v>592</v>
      </c>
      <c r="J254" s="149" t="s">
        <v>582</v>
      </c>
    </row>
    <row r="255" ht="52.5" customHeight="1" outlineLevel="1" spans="1:10">
      <c r="A255" s="149" t="s">
        <v>528</v>
      </c>
      <c r="B255" s="149" t="s">
        <v>867</v>
      </c>
      <c r="C255" s="149" t="s">
        <v>576</v>
      </c>
      <c r="D255" s="149" t="s">
        <v>596</v>
      </c>
      <c r="E255" s="149" t="s">
        <v>884</v>
      </c>
      <c r="F255" s="149" t="s">
        <v>579</v>
      </c>
      <c r="G255" s="148" t="s">
        <v>594</v>
      </c>
      <c r="H255" s="148" t="s">
        <v>580</v>
      </c>
      <c r="I255" s="149" t="s">
        <v>592</v>
      </c>
      <c r="J255" s="149" t="s">
        <v>582</v>
      </c>
    </row>
    <row r="256" ht="52.5" customHeight="1" outlineLevel="1" spans="1:10">
      <c r="A256" s="149" t="s">
        <v>528</v>
      </c>
      <c r="B256" s="149" t="s">
        <v>867</v>
      </c>
      <c r="C256" s="149" t="s">
        <v>602</v>
      </c>
      <c r="D256" s="149" t="s">
        <v>603</v>
      </c>
      <c r="E256" s="149" t="s">
        <v>834</v>
      </c>
      <c r="F256" s="149" t="s">
        <v>598</v>
      </c>
      <c r="G256" s="148" t="s">
        <v>665</v>
      </c>
      <c r="H256" s="148" t="s">
        <v>606</v>
      </c>
      <c r="I256" s="149" t="s">
        <v>665</v>
      </c>
      <c r="J256" s="149" t="s">
        <v>582</v>
      </c>
    </row>
    <row r="257" ht="52.5" customHeight="1" outlineLevel="1" spans="1:10">
      <c r="A257" s="149" t="s">
        <v>528</v>
      </c>
      <c r="B257" s="149" t="s">
        <v>867</v>
      </c>
      <c r="C257" s="149" t="s">
        <v>602</v>
      </c>
      <c r="D257" s="149" t="s">
        <v>607</v>
      </c>
      <c r="E257" s="149" t="s">
        <v>885</v>
      </c>
      <c r="F257" s="149" t="s">
        <v>579</v>
      </c>
      <c r="G257" s="148" t="s">
        <v>591</v>
      </c>
      <c r="H257" s="148" t="s">
        <v>580</v>
      </c>
      <c r="I257" s="149" t="s">
        <v>592</v>
      </c>
      <c r="J257" s="149" t="s">
        <v>582</v>
      </c>
    </row>
    <row r="258" ht="52.5" customHeight="1" outlineLevel="1" spans="1:10">
      <c r="A258" s="149" t="s">
        <v>528</v>
      </c>
      <c r="B258" s="149" t="s">
        <v>867</v>
      </c>
      <c r="C258" s="149" t="s">
        <v>602</v>
      </c>
      <c r="D258" s="149" t="s">
        <v>607</v>
      </c>
      <c r="E258" s="149" t="s">
        <v>886</v>
      </c>
      <c r="F258" s="149" t="s">
        <v>579</v>
      </c>
      <c r="G258" s="148" t="s">
        <v>887</v>
      </c>
      <c r="H258" s="148" t="s">
        <v>606</v>
      </c>
      <c r="I258" s="149" t="s">
        <v>887</v>
      </c>
      <c r="J258" s="149" t="s">
        <v>582</v>
      </c>
    </row>
    <row r="259" ht="52.5" customHeight="1" outlineLevel="1" spans="1:10">
      <c r="A259" s="149" t="s">
        <v>528</v>
      </c>
      <c r="B259" s="149" t="s">
        <v>867</v>
      </c>
      <c r="C259" s="149" t="s">
        <v>602</v>
      </c>
      <c r="D259" s="149" t="s">
        <v>607</v>
      </c>
      <c r="E259" s="149" t="s">
        <v>888</v>
      </c>
      <c r="F259" s="149" t="s">
        <v>598</v>
      </c>
      <c r="G259" s="148" t="s">
        <v>889</v>
      </c>
      <c r="H259" s="148" t="s">
        <v>606</v>
      </c>
      <c r="I259" s="149" t="s">
        <v>889</v>
      </c>
      <c r="J259" s="149" t="s">
        <v>582</v>
      </c>
    </row>
    <row r="260" ht="52.5" customHeight="1" outlineLevel="1" spans="1:10">
      <c r="A260" s="149" t="s">
        <v>528</v>
      </c>
      <c r="B260" s="149" t="s">
        <v>867</v>
      </c>
      <c r="C260" s="149" t="s">
        <v>602</v>
      </c>
      <c r="D260" s="149" t="s">
        <v>607</v>
      </c>
      <c r="E260" s="149" t="s">
        <v>890</v>
      </c>
      <c r="F260" s="149" t="s">
        <v>598</v>
      </c>
      <c r="G260" s="148" t="s">
        <v>662</v>
      </c>
      <c r="H260" s="148" t="s">
        <v>606</v>
      </c>
      <c r="I260" s="149" t="s">
        <v>662</v>
      </c>
      <c r="J260" s="149" t="s">
        <v>582</v>
      </c>
    </row>
    <row r="261" ht="52.5" customHeight="1" outlineLevel="1" spans="1:10">
      <c r="A261" s="149" t="s">
        <v>528</v>
      </c>
      <c r="B261" s="149" t="s">
        <v>867</v>
      </c>
      <c r="C261" s="149" t="s">
        <v>602</v>
      </c>
      <c r="D261" s="149" t="s">
        <v>616</v>
      </c>
      <c r="E261" s="149" t="s">
        <v>891</v>
      </c>
      <c r="F261" s="149" t="s">
        <v>598</v>
      </c>
      <c r="G261" s="148" t="s">
        <v>892</v>
      </c>
      <c r="H261" s="148" t="s">
        <v>606</v>
      </c>
      <c r="I261" s="149" t="s">
        <v>892</v>
      </c>
      <c r="J261" s="149" t="s">
        <v>582</v>
      </c>
    </row>
    <row r="262" ht="52.5" customHeight="1" outlineLevel="1" spans="1:10">
      <c r="A262" s="149" t="s">
        <v>528</v>
      </c>
      <c r="B262" s="149" t="s">
        <v>867</v>
      </c>
      <c r="C262" s="149" t="s">
        <v>602</v>
      </c>
      <c r="D262" s="149" t="s">
        <v>619</v>
      </c>
      <c r="E262" s="149" t="s">
        <v>620</v>
      </c>
      <c r="F262" s="149" t="s">
        <v>598</v>
      </c>
      <c r="G262" s="148" t="s">
        <v>621</v>
      </c>
      <c r="H262" s="148" t="s">
        <v>580</v>
      </c>
      <c r="I262" s="149" t="s">
        <v>600</v>
      </c>
      <c r="J262" s="149" t="s">
        <v>582</v>
      </c>
    </row>
    <row r="263" ht="52.5" customHeight="1" outlineLevel="1" spans="1:10">
      <c r="A263" s="149" t="s">
        <v>528</v>
      </c>
      <c r="B263" s="149" t="s">
        <v>867</v>
      </c>
      <c r="C263" s="149" t="s">
        <v>622</v>
      </c>
      <c r="D263" s="149" t="s">
        <v>623</v>
      </c>
      <c r="E263" s="149" t="s">
        <v>636</v>
      </c>
      <c r="F263" s="149" t="s">
        <v>579</v>
      </c>
      <c r="G263" s="148" t="s">
        <v>591</v>
      </c>
      <c r="H263" s="148" t="s">
        <v>580</v>
      </c>
      <c r="I263" s="149" t="s">
        <v>592</v>
      </c>
      <c r="J263" s="149" t="s">
        <v>582</v>
      </c>
    </row>
    <row r="264" ht="52.5" customHeight="1" outlineLevel="1" spans="1:10">
      <c r="A264" s="149" t="s">
        <v>536</v>
      </c>
      <c r="B264" s="149" t="s">
        <v>893</v>
      </c>
      <c r="C264" s="149" t="s">
        <v>576</v>
      </c>
      <c r="D264" s="149" t="s">
        <v>577</v>
      </c>
      <c r="E264" s="149" t="s">
        <v>894</v>
      </c>
      <c r="F264" s="149" t="s">
        <v>598</v>
      </c>
      <c r="G264" s="148" t="s">
        <v>895</v>
      </c>
      <c r="H264" s="148" t="s">
        <v>580</v>
      </c>
      <c r="I264" s="149" t="s">
        <v>586</v>
      </c>
      <c r="J264" s="149" t="s">
        <v>582</v>
      </c>
    </row>
    <row r="265" ht="52.5" customHeight="1" outlineLevel="1" spans="1:10">
      <c r="A265" s="149" t="s">
        <v>536</v>
      </c>
      <c r="B265" s="149" t="s">
        <v>896</v>
      </c>
      <c r="C265" s="149" t="s">
        <v>576</v>
      </c>
      <c r="D265" s="149" t="s">
        <v>577</v>
      </c>
      <c r="E265" s="149" t="s">
        <v>688</v>
      </c>
      <c r="F265" s="149" t="s">
        <v>598</v>
      </c>
      <c r="G265" s="148" t="s">
        <v>621</v>
      </c>
      <c r="H265" s="148" t="s">
        <v>580</v>
      </c>
      <c r="I265" s="149" t="s">
        <v>689</v>
      </c>
      <c r="J265" s="149" t="s">
        <v>582</v>
      </c>
    </row>
    <row r="266" ht="52.5" customHeight="1" outlineLevel="1" spans="1:10">
      <c r="A266" s="149" t="s">
        <v>536</v>
      </c>
      <c r="B266" s="149" t="s">
        <v>896</v>
      </c>
      <c r="C266" s="149" t="s">
        <v>576</v>
      </c>
      <c r="D266" s="149" t="s">
        <v>577</v>
      </c>
      <c r="E266" s="149" t="s">
        <v>638</v>
      </c>
      <c r="F266" s="149" t="s">
        <v>579</v>
      </c>
      <c r="G266" s="148" t="s">
        <v>74</v>
      </c>
      <c r="H266" s="148" t="s">
        <v>580</v>
      </c>
      <c r="I266" s="149" t="s">
        <v>581</v>
      </c>
      <c r="J266" s="149" t="s">
        <v>582</v>
      </c>
    </row>
    <row r="267" ht="52.5" customHeight="1" outlineLevel="1" spans="1:10">
      <c r="A267" s="149" t="s">
        <v>536</v>
      </c>
      <c r="B267" s="149" t="s">
        <v>896</v>
      </c>
      <c r="C267" s="149" t="s">
        <v>576</v>
      </c>
      <c r="D267" s="149" t="s">
        <v>577</v>
      </c>
      <c r="E267" s="149" t="s">
        <v>587</v>
      </c>
      <c r="F267" s="149" t="s">
        <v>579</v>
      </c>
      <c r="G267" s="148" t="s">
        <v>74</v>
      </c>
      <c r="H267" s="148" t="s">
        <v>580</v>
      </c>
      <c r="I267" s="149" t="s">
        <v>588</v>
      </c>
      <c r="J267" s="149" t="s">
        <v>582</v>
      </c>
    </row>
    <row r="268" ht="52.5" customHeight="1" outlineLevel="1" spans="1:10">
      <c r="A268" s="149" t="s">
        <v>536</v>
      </c>
      <c r="B268" s="149" t="s">
        <v>896</v>
      </c>
      <c r="C268" s="149" t="s">
        <v>576</v>
      </c>
      <c r="D268" s="149" t="s">
        <v>589</v>
      </c>
      <c r="E268" s="149" t="s">
        <v>744</v>
      </c>
      <c r="F268" s="149" t="s">
        <v>579</v>
      </c>
      <c r="G268" s="148" t="s">
        <v>594</v>
      </c>
      <c r="H268" s="148" t="s">
        <v>580</v>
      </c>
      <c r="I268" s="149" t="s">
        <v>592</v>
      </c>
      <c r="J268" s="149" t="s">
        <v>582</v>
      </c>
    </row>
    <row r="269" ht="52.5" customHeight="1" outlineLevel="1" spans="1:10">
      <c r="A269" s="149" t="s">
        <v>536</v>
      </c>
      <c r="B269" s="149" t="s">
        <v>896</v>
      </c>
      <c r="C269" s="149" t="s">
        <v>576</v>
      </c>
      <c r="D269" s="149" t="s">
        <v>589</v>
      </c>
      <c r="E269" s="149" t="s">
        <v>897</v>
      </c>
      <c r="F269" s="149" t="s">
        <v>579</v>
      </c>
      <c r="G269" s="148" t="s">
        <v>594</v>
      </c>
      <c r="H269" s="148" t="s">
        <v>580</v>
      </c>
      <c r="I269" s="149" t="s">
        <v>592</v>
      </c>
      <c r="J269" s="149" t="s">
        <v>582</v>
      </c>
    </row>
    <row r="270" ht="52.5" customHeight="1" outlineLevel="1" spans="1:10">
      <c r="A270" s="149" t="s">
        <v>536</v>
      </c>
      <c r="B270" s="149" t="s">
        <v>896</v>
      </c>
      <c r="C270" s="149" t="s">
        <v>576</v>
      </c>
      <c r="D270" s="149" t="s">
        <v>589</v>
      </c>
      <c r="E270" s="149" t="s">
        <v>898</v>
      </c>
      <c r="F270" s="149" t="s">
        <v>579</v>
      </c>
      <c r="G270" s="148" t="s">
        <v>594</v>
      </c>
      <c r="H270" s="148" t="s">
        <v>580</v>
      </c>
      <c r="I270" s="149" t="s">
        <v>592</v>
      </c>
      <c r="J270" s="149" t="s">
        <v>582</v>
      </c>
    </row>
    <row r="271" ht="52.5" customHeight="1" outlineLevel="1" spans="1:10">
      <c r="A271" s="149" t="s">
        <v>536</v>
      </c>
      <c r="B271" s="149" t="s">
        <v>896</v>
      </c>
      <c r="C271" s="149" t="s">
        <v>576</v>
      </c>
      <c r="D271" s="149" t="s">
        <v>589</v>
      </c>
      <c r="E271" s="149" t="s">
        <v>726</v>
      </c>
      <c r="F271" s="149" t="s">
        <v>598</v>
      </c>
      <c r="G271" s="148" t="s">
        <v>727</v>
      </c>
      <c r="H271" s="148" t="s">
        <v>606</v>
      </c>
      <c r="I271" s="149" t="s">
        <v>727</v>
      </c>
      <c r="J271" s="149" t="s">
        <v>582</v>
      </c>
    </row>
    <row r="272" ht="52.5" customHeight="1" outlineLevel="1" spans="1:10">
      <c r="A272" s="149" t="s">
        <v>536</v>
      </c>
      <c r="B272" s="149" t="s">
        <v>896</v>
      </c>
      <c r="C272" s="149" t="s">
        <v>576</v>
      </c>
      <c r="D272" s="149" t="s">
        <v>596</v>
      </c>
      <c r="E272" s="149" t="s">
        <v>745</v>
      </c>
      <c r="F272" s="149" t="s">
        <v>632</v>
      </c>
      <c r="G272" s="148" t="s">
        <v>87</v>
      </c>
      <c r="H272" s="148" t="s">
        <v>580</v>
      </c>
      <c r="I272" s="149" t="s">
        <v>746</v>
      </c>
      <c r="J272" s="149" t="s">
        <v>582</v>
      </c>
    </row>
    <row r="273" ht="52.5" customHeight="1" outlineLevel="1" spans="1:10">
      <c r="A273" s="149" t="s">
        <v>536</v>
      </c>
      <c r="B273" s="149" t="s">
        <v>896</v>
      </c>
      <c r="C273" s="149" t="s">
        <v>576</v>
      </c>
      <c r="D273" s="149" t="s">
        <v>596</v>
      </c>
      <c r="E273" s="149" t="s">
        <v>675</v>
      </c>
      <c r="F273" s="149" t="s">
        <v>579</v>
      </c>
      <c r="G273" s="148" t="s">
        <v>594</v>
      </c>
      <c r="H273" s="148" t="s">
        <v>580</v>
      </c>
      <c r="I273" s="149" t="s">
        <v>592</v>
      </c>
      <c r="J273" s="149" t="s">
        <v>582</v>
      </c>
    </row>
    <row r="274" ht="52.5" customHeight="1" outlineLevel="1" spans="1:10">
      <c r="A274" s="149" t="s">
        <v>536</v>
      </c>
      <c r="B274" s="149" t="s">
        <v>896</v>
      </c>
      <c r="C274" s="149" t="s">
        <v>602</v>
      </c>
      <c r="D274" s="149" t="s">
        <v>607</v>
      </c>
      <c r="E274" s="149" t="s">
        <v>748</v>
      </c>
      <c r="F274" s="149" t="s">
        <v>598</v>
      </c>
      <c r="G274" s="148" t="s">
        <v>749</v>
      </c>
      <c r="H274" s="148" t="s">
        <v>606</v>
      </c>
      <c r="I274" s="149" t="s">
        <v>749</v>
      </c>
      <c r="J274" s="149" t="s">
        <v>582</v>
      </c>
    </row>
    <row r="275" ht="52.5" customHeight="1" outlineLevel="1" spans="1:10">
      <c r="A275" s="149" t="s">
        <v>536</v>
      </c>
      <c r="B275" s="149" t="s">
        <v>896</v>
      </c>
      <c r="C275" s="149" t="s">
        <v>602</v>
      </c>
      <c r="D275" s="149" t="s">
        <v>607</v>
      </c>
      <c r="E275" s="149" t="s">
        <v>899</v>
      </c>
      <c r="F275" s="149" t="s">
        <v>598</v>
      </c>
      <c r="G275" s="148" t="s">
        <v>900</v>
      </c>
      <c r="H275" s="148" t="s">
        <v>606</v>
      </c>
      <c r="I275" s="149" t="s">
        <v>900</v>
      </c>
      <c r="J275" s="149" t="s">
        <v>582</v>
      </c>
    </row>
    <row r="276" ht="52.5" customHeight="1" outlineLevel="1" spans="1:10">
      <c r="A276" s="149" t="s">
        <v>536</v>
      </c>
      <c r="B276" s="149" t="s">
        <v>896</v>
      </c>
      <c r="C276" s="149" t="s">
        <v>602</v>
      </c>
      <c r="D276" s="149" t="s">
        <v>607</v>
      </c>
      <c r="E276" s="149" t="s">
        <v>901</v>
      </c>
      <c r="F276" s="149" t="s">
        <v>598</v>
      </c>
      <c r="G276" s="148" t="s">
        <v>900</v>
      </c>
      <c r="H276" s="148" t="s">
        <v>606</v>
      </c>
      <c r="I276" s="149" t="s">
        <v>900</v>
      </c>
      <c r="J276" s="149" t="s">
        <v>582</v>
      </c>
    </row>
    <row r="277" ht="52.5" customHeight="1" outlineLevel="1" spans="1:10">
      <c r="A277" s="149" t="s">
        <v>536</v>
      </c>
      <c r="B277" s="149" t="s">
        <v>896</v>
      </c>
      <c r="C277" s="149" t="s">
        <v>602</v>
      </c>
      <c r="D277" s="149" t="s">
        <v>607</v>
      </c>
      <c r="E277" s="149" t="s">
        <v>902</v>
      </c>
      <c r="F277" s="149" t="s">
        <v>598</v>
      </c>
      <c r="G277" s="148" t="s">
        <v>662</v>
      </c>
      <c r="H277" s="148" t="s">
        <v>606</v>
      </c>
      <c r="I277" s="149" t="s">
        <v>662</v>
      </c>
      <c r="J277" s="149" t="s">
        <v>582</v>
      </c>
    </row>
    <row r="278" ht="52.5" customHeight="1" outlineLevel="1" spans="1:10">
      <c r="A278" s="149" t="s">
        <v>536</v>
      </c>
      <c r="B278" s="149" t="s">
        <v>896</v>
      </c>
      <c r="C278" s="149" t="s">
        <v>602</v>
      </c>
      <c r="D278" s="149" t="s">
        <v>607</v>
      </c>
      <c r="E278" s="149" t="s">
        <v>855</v>
      </c>
      <c r="F278" s="149" t="s">
        <v>598</v>
      </c>
      <c r="G278" s="148" t="s">
        <v>662</v>
      </c>
      <c r="H278" s="148" t="s">
        <v>606</v>
      </c>
      <c r="I278" s="149" t="s">
        <v>662</v>
      </c>
      <c r="J278" s="149" t="s">
        <v>582</v>
      </c>
    </row>
    <row r="279" ht="52.5" customHeight="1" outlineLevel="1" spans="1:10">
      <c r="A279" s="149" t="s">
        <v>536</v>
      </c>
      <c r="B279" s="149" t="s">
        <v>896</v>
      </c>
      <c r="C279" s="149" t="s">
        <v>602</v>
      </c>
      <c r="D279" s="149" t="s">
        <v>619</v>
      </c>
      <c r="E279" s="149" t="s">
        <v>620</v>
      </c>
      <c r="F279" s="149" t="s">
        <v>579</v>
      </c>
      <c r="G279" s="148" t="s">
        <v>621</v>
      </c>
      <c r="H279" s="148" t="s">
        <v>580</v>
      </c>
      <c r="I279" s="149" t="s">
        <v>600</v>
      </c>
      <c r="J279" s="149" t="s">
        <v>582</v>
      </c>
    </row>
    <row r="280" ht="52.5" customHeight="1" outlineLevel="1" spans="1:10">
      <c r="A280" s="149" t="s">
        <v>536</v>
      </c>
      <c r="B280" s="149" t="s">
        <v>896</v>
      </c>
      <c r="C280" s="149" t="s">
        <v>602</v>
      </c>
      <c r="D280" s="149" t="s">
        <v>619</v>
      </c>
      <c r="E280" s="149" t="s">
        <v>903</v>
      </c>
      <c r="F280" s="149" t="s">
        <v>598</v>
      </c>
      <c r="G280" s="148" t="s">
        <v>904</v>
      </c>
      <c r="H280" s="148" t="s">
        <v>606</v>
      </c>
      <c r="I280" s="149" t="s">
        <v>904</v>
      </c>
      <c r="J280" s="149" t="s">
        <v>582</v>
      </c>
    </row>
    <row r="281" ht="52.5" customHeight="1" outlineLevel="1" spans="1:10">
      <c r="A281" s="149" t="s">
        <v>536</v>
      </c>
      <c r="B281" s="149" t="s">
        <v>896</v>
      </c>
      <c r="C281" s="149" t="s">
        <v>622</v>
      </c>
      <c r="D281" s="149" t="s">
        <v>623</v>
      </c>
      <c r="E281" s="149" t="s">
        <v>905</v>
      </c>
      <c r="F281" s="149" t="s">
        <v>579</v>
      </c>
      <c r="G281" s="148" t="s">
        <v>674</v>
      </c>
      <c r="H281" s="148" t="s">
        <v>580</v>
      </c>
      <c r="I281" s="149" t="s">
        <v>592</v>
      </c>
      <c r="J281" s="149" t="s">
        <v>582</v>
      </c>
    </row>
    <row r="282" ht="52.5" customHeight="1" outlineLevel="1" spans="1:10">
      <c r="A282" s="149" t="s">
        <v>524</v>
      </c>
      <c r="B282" s="149" t="s">
        <v>906</v>
      </c>
      <c r="C282" s="149" t="s">
        <v>576</v>
      </c>
      <c r="D282" s="149" t="s">
        <v>577</v>
      </c>
      <c r="E282" s="149" t="s">
        <v>907</v>
      </c>
      <c r="F282" s="149" t="s">
        <v>598</v>
      </c>
      <c r="G282" s="148" t="s">
        <v>78</v>
      </c>
      <c r="H282" s="148" t="s">
        <v>580</v>
      </c>
      <c r="I282" s="149" t="s">
        <v>586</v>
      </c>
      <c r="J282" s="149" t="s">
        <v>908</v>
      </c>
    </row>
    <row r="283" ht="52.5" customHeight="1" outlineLevel="1" spans="1:10">
      <c r="A283" s="149" t="s">
        <v>524</v>
      </c>
      <c r="B283" s="149" t="s">
        <v>906</v>
      </c>
      <c r="C283" s="149" t="s">
        <v>576</v>
      </c>
      <c r="D283" s="149" t="s">
        <v>577</v>
      </c>
      <c r="E283" s="149" t="s">
        <v>909</v>
      </c>
      <c r="F283" s="149" t="s">
        <v>598</v>
      </c>
      <c r="G283" s="148" t="s">
        <v>621</v>
      </c>
      <c r="H283" s="148" t="s">
        <v>580</v>
      </c>
      <c r="I283" s="149" t="s">
        <v>586</v>
      </c>
      <c r="J283" s="149" t="s">
        <v>908</v>
      </c>
    </row>
    <row r="284" ht="52.5" customHeight="1" outlineLevel="1" spans="1:10">
      <c r="A284" s="149" t="s">
        <v>524</v>
      </c>
      <c r="B284" s="149" t="s">
        <v>906</v>
      </c>
      <c r="C284" s="149" t="s">
        <v>576</v>
      </c>
      <c r="D284" s="149" t="s">
        <v>589</v>
      </c>
      <c r="E284" s="149" t="s">
        <v>910</v>
      </c>
      <c r="F284" s="149" t="s">
        <v>598</v>
      </c>
      <c r="G284" s="148" t="s">
        <v>621</v>
      </c>
      <c r="H284" s="148" t="s">
        <v>580</v>
      </c>
      <c r="I284" s="149" t="s">
        <v>586</v>
      </c>
      <c r="J284" s="149" t="s">
        <v>908</v>
      </c>
    </row>
    <row r="285" ht="52.5" customHeight="1" outlineLevel="1" spans="1:10">
      <c r="A285" s="149" t="s">
        <v>524</v>
      </c>
      <c r="B285" s="149" t="s">
        <v>906</v>
      </c>
      <c r="C285" s="149" t="s">
        <v>576</v>
      </c>
      <c r="D285" s="149" t="s">
        <v>596</v>
      </c>
      <c r="E285" s="149" t="s">
        <v>911</v>
      </c>
      <c r="F285" s="149" t="s">
        <v>598</v>
      </c>
      <c r="G285" s="148" t="s">
        <v>912</v>
      </c>
      <c r="H285" s="148" t="s">
        <v>606</v>
      </c>
      <c r="I285" s="149"/>
      <c r="J285" s="149" t="s">
        <v>908</v>
      </c>
    </row>
    <row r="286" ht="52.5" customHeight="1" outlineLevel="1" spans="1:10">
      <c r="A286" s="149" t="s">
        <v>524</v>
      </c>
      <c r="B286" s="149" t="s">
        <v>906</v>
      </c>
      <c r="C286" s="149" t="s">
        <v>576</v>
      </c>
      <c r="D286" s="149" t="s">
        <v>630</v>
      </c>
      <c r="E286" s="149" t="s">
        <v>631</v>
      </c>
      <c r="F286" s="149" t="s">
        <v>632</v>
      </c>
      <c r="G286" s="148" t="s">
        <v>913</v>
      </c>
      <c r="H286" s="148" t="s">
        <v>580</v>
      </c>
      <c r="I286" s="149" t="s">
        <v>634</v>
      </c>
      <c r="J286" s="149" t="s">
        <v>908</v>
      </c>
    </row>
    <row r="287" ht="52.5" customHeight="1" outlineLevel="1" spans="1:10">
      <c r="A287" s="149" t="s">
        <v>524</v>
      </c>
      <c r="B287" s="149" t="s">
        <v>906</v>
      </c>
      <c r="C287" s="149" t="s">
        <v>602</v>
      </c>
      <c r="D287" s="149" t="s">
        <v>603</v>
      </c>
      <c r="E287" s="149" t="s">
        <v>914</v>
      </c>
      <c r="F287" s="149" t="s">
        <v>598</v>
      </c>
      <c r="G287" s="148" t="s">
        <v>915</v>
      </c>
      <c r="H287" s="148" t="s">
        <v>606</v>
      </c>
      <c r="I287" s="149"/>
      <c r="J287" s="149" t="s">
        <v>908</v>
      </c>
    </row>
    <row r="288" ht="52.5" customHeight="1" outlineLevel="1" spans="1:10">
      <c r="A288" s="149" t="s">
        <v>524</v>
      </c>
      <c r="B288" s="149" t="s">
        <v>906</v>
      </c>
      <c r="C288" s="149" t="s">
        <v>602</v>
      </c>
      <c r="D288" s="149" t="s">
        <v>607</v>
      </c>
      <c r="E288" s="149" t="s">
        <v>916</v>
      </c>
      <c r="F288" s="149" t="s">
        <v>598</v>
      </c>
      <c r="G288" s="148" t="s">
        <v>917</v>
      </c>
      <c r="H288" s="148" t="s">
        <v>606</v>
      </c>
      <c r="I288" s="149"/>
      <c r="J288" s="149" t="s">
        <v>908</v>
      </c>
    </row>
    <row r="289" ht="52.5" customHeight="1" outlineLevel="1" spans="1:10">
      <c r="A289" s="149" t="s">
        <v>524</v>
      </c>
      <c r="B289" s="149" t="s">
        <v>906</v>
      </c>
      <c r="C289" s="149" t="s">
        <v>602</v>
      </c>
      <c r="D289" s="149" t="s">
        <v>616</v>
      </c>
      <c r="E289" s="149" t="s">
        <v>918</v>
      </c>
      <c r="F289" s="149" t="s">
        <v>598</v>
      </c>
      <c r="G289" s="148" t="s">
        <v>919</v>
      </c>
      <c r="H289" s="148" t="s">
        <v>606</v>
      </c>
      <c r="I289" s="149"/>
      <c r="J289" s="149" t="s">
        <v>908</v>
      </c>
    </row>
    <row r="290" ht="52.5" customHeight="1" outlineLevel="1" spans="1:10">
      <c r="A290" s="149" t="s">
        <v>524</v>
      </c>
      <c r="B290" s="149" t="s">
        <v>906</v>
      </c>
      <c r="C290" s="149" t="s">
        <v>602</v>
      </c>
      <c r="D290" s="149" t="s">
        <v>619</v>
      </c>
      <c r="E290" s="149" t="s">
        <v>920</v>
      </c>
      <c r="F290" s="149" t="s">
        <v>579</v>
      </c>
      <c r="G290" s="148" t="s">
        <v>621</v>
      </c>
      <c r="H290" s="148" t="s">
        <v>580</v>
      </c>
      <c r="I290" s="149" t="s">
        <v>600</v>
      </c>
      <c r="J290" s="149" t="s">
        <v>908</v>
      </c>
    </row>
    <row r="291" ht="52.5" customHeight="1" outlineLevel="1" spans="1:10">
      <c r="A291" s="149" t="s">
        <v>524</v>
      </c>
      <c r="B291" s="149" t="s">
        <v>906</v>
      </c>
      <c r="C291" s="149" t="s">
        <v>622</v>
      </c>
      <c r="D291" s="149" t="s">
        <v>623</v>
      </c>
      <c r="E291" s="149" t="s">
        <v>921</v>
      </c>
      <c r="F291" s="149" t="s">
        <v>579</v>
      </c>
      <c r="G291" s="148" t="s">
        <v>594</v>
      </c>
      <c r="H291" s="148" t="s">
        <v>580</v>
      </c>
      <c r="I291" s="149" t="s">
        <v>592</v>
      </c>
      <c r="J291" s="149" t="s">
        <v>908</v>
      </c>
    </row>
    <row r="292" ht="52.5" customHeight="1" outlineLevel="1" spans="1:10">
      <c r="A292" s="149" t="s">
        <v>922</v>
      </c>
      <c r="B292" s="149" t="s">
        <v>923</v>
      </c>
      <c r="C292" s="149" t="s">
        <v>576</v>
      </c>
      <c r="D292" s="149" t="s">
        <v>577</v>
      </c>
      <c r="E292" s="149" t="s">
        <v>924</v>
      </c>
      <c r="F292" s="149" t="s">
        <v>579</v>
      </c>
      <c r="G292" s="148" t="s">
        <v>925</v>
      </c>
      <c r="H292" s="148" t="s">
        <v>580</v>
      </c>
      <c r="I292" s="149" t="s">
        <v>800</v>
      </c>
      <c r="J292" s="149" t="s">
        <v>926</v>
      </c>
    </row>
    <row r="293" ht="52.5" customHeight="1" outlineLevel="1" spans="1:10">
      <c r="A293" s="149" t="s">
        <v>922</v>
      </c>
      <c r="B293" s="149" t="s">
        <v>923</v>
      </c>
      <c r="C293" s="149" t="s">
        <v>576</v>
      </c>
      <c r="D293" s="149" t="s">
        <v>577</v>
      </c>
      <c r="E293" s="149" t="s">
        <v>927</v>
      </c>
      <c r="F293" s="149" t="s">
        <v>598</v>
      </c>
      <c r="G293" s="148" t="s">
        <v>928</v>
      </c>
      <c r="H293" s="148" t="s">
        <v>580</v>
      </c>
      <c r="I293" s="149" t="s">
        <v>929</v>
      </c>
      <c r="J293" s="149" t="s">
        <v>926</v>
      </c>
    </row>
    <row r="294" ht="52.5" customHeight="1" outlineLevel="1" spans="1:10">
      <c r="A294" s="149" t="s">
        <v>922</v>
      </c>
      <c r="B294" s="149" t="s">
        <v>923</v>
      </c>
      <c r="C294" s="149" t="s">
        <v>576</v>
      </c>
      <c r="D294" s="149" t="s">
        <v>589</v>
      </c>
      <c r="E294" s="149" t="s">
        <v>930</v>
      </c>
      <c r="F294" s="149" t="s">
        <v>598</v>
      </c>
      <c r="G294" s="148" t="s">
        <v>621</v>
      </c>
      <c r="H294" s="148" t="s">
        <v>580</v>
      </c>
      <c r="I294" s="149" t="s">
        <v>931</v>
      </c>
      <c r="J294" s="149" t="s">
        <v>926</v>
      </c>
    </row>
    <row r="295" ht="52.5" customHeight="1" outlineLevel="1" spans="1:10">
      <c r="A295" s="149" t="s">
        <v>922</v>
      </c>
      <c r="B295" s="149" t="s">
        <v>923</v>
      </c>
      <c r="C295" s="149" t="s">
        <v>576</v>
      </c>
      <c r="D295" s="149" t="s">
        <v>589</v>
      </c>
      <c r="E295" s="149" t="s">
        <v>932</v>
      </c>
      <c r="F295" s="149" t="s">
        <v>598</v>
      </c>
      <c r="G295" s="148" t="s">
        <v>594</v>
      </c>
      <c r="H295" s="148" t="s">
        <v>606</v>
      </c>
      <c r="I295" s="149" t="s">
        <v>592</v>
      </c>
      <c r="J295" s="149" t="s">
        <v>926</v>
      </c>
    </row>
    <row r="296" ht="52.5" customHeight="1" outlineLevel="1" spans="1:10">
      <c r="A296" s="149" t="s">
        <v>922</v>
      </c>
      <c r="B296" s="149" t="s">
        <v>923</v>
      </c>
      <c r="C296" s="149" t="s">
        <v>576</v>
      </c>
      <c r="D296" s="149" t="s">
        <v>596</v>
      </c>
      <c r="E296" s="149" t="s">
        <v>933</v>
      </c>
      <c r="F296" s="149" t="s">
        <v>598</v>
      </c>
      <c r="G296" s="148" t="s">
        <v>621</v>
      </c>
      <c r="H296" s="148" t="s">
        <v>580</v>
      </c>
      <c r="I296" s="149" t="s">
        <v>931</v>
      </c>
      <c r="J296" s="149" t="s">
        <v>926</v>
      </c>
    </row>
    <row r="297" ht="52.5" customHeight="1" outlineLevel="1" spans="1:10">
      <c r="A297" s="149" t="s">
        <v>922</v>
      </c>
      <c r="B297" s="149" t="s">
        <v>923</v>
      </c>
      <c r="C297" s="149" t="s">
        <v>576</v>
      </c>
      <c r="D297" s="149" t="s">
        <v>596</v>
      </c>
      <c r="E297" s="149" t="s">
        <v>934</v>
      </c>
      <c r="F297" s="149" t="s">
        <v>632</v>
      </c>
      <c r="G297" s="148" t="s">
        <v>77</v>
      </c>
      <c r="H297" s="148" t="s">
        <v>580</v>
      </c>
      <c r="I297" s="149" t="s">
        <v>819</v>
      </c>
      <c r="J297" s="149" t="s">
        <v>926</v>
      </c>
    </row>
    <row r="298" ht="52.5" customHeight="1" outlineLevel="1" spans="1:10">
      <c r="A298" s="149" t="s">
        <v>922</v>
      </c>
      <c r="B298" s="149" t="s">
        <v>923</v>
      </c>
      <c r="C298" s="149" t="s">
        <v>602</v>
      </c>
      <c r="D298" s="149" t="s">
        <v>607</v>
      </c>
      <c r="E298" s="149" t="s">
        <v>935</v>
      </c>
      <c r="F298" s="149" t="s">
        <v>598</v>
      </c>
      <c r="G298" s="148" t="s">
        <v>936</v>
      </c>
      <c r="H298" s="148" t="s">
        <v>606</v>
      </c>
      <c r="I298" s="149" t="s">
        <v>931</v>
      </c>
      <c r="J298" s="149" t="s">
        <v>926</v>
      </c>
    </row>
    <row r="299" ht="52.5" customHeight="1" outlineLevel="1" spans="1:10">
      <c r="A299" s="149" t="s">
        <v>922</v>
      </c>
      <c r="B299" s="149" t="s">
        <v>923</v>
      </c>
      <c r="C299" s="149" t="s">
        <v>602</v>
      </c>
      <c r="D299" s="149" t="s">
        <v>616</v>
      </c>
      <c r="E299" s="149" t="s">
        <v>918</v>
      </c>
      <c r="F299" s="149" t="s">
        <v>598</v>
      </c>
      <c r="G299" s="148" t="s">
        <v>936</v>
      </c>
      <c r="H299" s="148" t="s">
        <v>606</v>
      </c>
      <c r="I299" s="149" t="s">
        <v>931</v>
      </c>
      <c r="J299" s="149" t="s">
        <v>926</v>
      </c>
    </row>
    <row r="300" ht="52.5" customHeight="1" outlineLevel="1" spans="1:10">
      <c r="A300" s="149" t="s">
        <v>922</v>
      </c>
      <c r="B300" s="149" t="s">
        <v>923</v>
      </c>
      <c r="C300" s="149" t="s">
        <v>602</v>
      </c>
      <c r="D300" s="149" t="s">
        <v>619</v>
      </c>
      <c r="E300" s="149" t="s">
        <v>937</v>
      </c>
      <c r="F300" s="149" t="s">
        <v>579</v>
      </c>
      <c r="G300" s="148" t="s">
        <v>80</v>
      </c>
      <c r="H300" s="148" t="s">
        <v>580</v>
      </c>
      <c r="I300" s="149" t="s">
        <v>600</v>
      </c>
      <c r="J300" s="149" t="s">
        <v>926</v>
      </c>
    </row>
    <row r="301" ht="52.5" customHeight="1" outlineLevel="1" spans="1:10">
      <c r="A301" s="149" t="s">
        <v>922</v>
      </c>
      <c r="B301" s="149" t="s">
        <v>923</v>
      </c>
      <c r="C301" s="149" t="s">
        <v>622</v>
      </c>
      <c r="D301" s="149" t="s">
        <v>623</v>
      </c>
      <c r="E301" s="149" t="s">
        <v>921</v>
      </c>
      <c r="F301" s="149" t="s">
        <v>579</v>
      </c>
      <c r="G301" s="148" t="s">
        <v>813</v>
      </c>
      <c r="H301" s="148" t="s">
        <v>606</v>
      </c>
      <c r="I301" s="149" t="s">
        <v>592</v>
      </c>
      <c r="J301" s="149" t="s">
        <v>926</v>
      </c>
    </row>
    <row r="302" ht="52.5" customHeight="1" outlineLevel="1" spans="1:10">
      <c r="A302" s="149" t="s">
        <v>922</v>
      </c>
      <c r="B302" s="149" t="s">
        <v>923</v>
      </c>
      <c r="C302" s="149" t="s">
        <v>622</v>
      </c>
      <c r="D302" s="149" t="s">
        <v>623</v>
      </c>
      <c r="E302" s="149" t="s">
        <v>636</v>
      </c>
      <c r="F302" s="149" t="s">
        <v>579</v>
      </c>
      <c r="G302" s="148" t="s">
        <v>813</v>
      </c>
      <c r="H302" s="148" t="s">
        <v>606</v>
      </c>
      <c r="I302" s="149" t="s">
        <v>592</v>
      </c>
      <c r="J302" s="149" t="s">
        <v>926</v>
      </c>
    </row>
    <row r="303" ht="52.5" customHeight="1" outlineLevel="1" spans="1:10">
      <c r="A303" s="149" t="s">
        <v>544</v>
      </c>
      <c r="B303" s="149" t="s">
        <v>938</v>
      </c>
      <c r="C303" s="149" t="s">
        <v>576</v>
      </c>
      <c r="D303" s="149" t="s">
        <v>577</v>
      </c>
      <c r="E303" s="149" t="s">
        <v>587</v>
      </c>
      <c r="F303" s="149" t="s">
        <v>579</v>
      </c>
      <c r="G303" s="148" t="s">
        <v>78</v>
      </c>
      <c r="H303" s="148" t="s">
        <v>580</v>
      </c>
      <c r="I303" s="149" t="s">
        <v>588</v>
      </c>
      <c r="J303" s="149" t="s">
        <v>582</v>
      </c>
    </row>
    <row r="304" ht="52.5" customHeight="1" outlineLevel="1" spans="1:10">
      <c r="A304" s="149" t="s">
        <v>544</v>
      </c>
      <c r="B304" s="149" t="s">
        <v>938</v>
      </c>
      <c r="C304" s="149" t="s">
        <v>576</v>
      </c>
      <c r="D304" s="149" t="s">
        <v>577</v>
      </c>
      <c r="E304" s="149" t="s">
        <v>716</v>
      </c>
      <c r="F304" s="149" t="s">
        <v>579</v>
      </c>
      <c r="G304" s="148" t="s">
        <v>78</v>
      </c>
      <c r="H304" s="148" t="s">
        <v>580</v>
      </c>
      <c r="I304" s="149" t="s">
        <v>581</v>
      </c>
      <c r="J304" s="149" t="s">
        <v>582</v>
      </c>
    </row>
    <row r="305" ht="52.5" customHeight="1" outlineLevel="1" spans="1:10">
      <c r="A305" s="149" t="s">
        <v>544</v>
      </c>
      <c r="B305" s="149" t="s">
        <v>938</v>
      </c>
      <c r="C305" s="149" t="s">
        <v>576</v>
      </c>
      <c r="D305" s="149" t="s">
        <v>577</v>
      </c>
      <c r="E305" s="149" t="s">
        <v>939</v>
      </c>
      <c r="F305" s="149" t="s">
        <v>579</v>
      </c>
      <c r="G305" s="148" t="s">
        <v>621</v>
      </c>
      <c r="H305" s="148" t="s">
        <v>580</v>
      </c>
      <c r="I305" s="149" t="s">
        <v>581</v>
      </c>
      <c r="J305" s="149" t="s">
        <v>582</v>
      </c>
    </row>
    <row r="306" ht="52.5" customHeight="1" outlineLevel="1" spans="1:10">
      <c r="A306" s="149" t="s">
        <v>544</v>
      </c>
      <c r="B306" s="149" t="s">
        <v>938</v>
      </c>
      <c r="C306" s="149" t="s">
        <v>576</v>
      </c>
      <c r="D306" s="149" t="s">
        <v>577</v>
      </c>
      <c r="E306" s="149" t="s">
        <v>629</v>
      </c>
      <c r="F306" s="149" t="s">
        <v>579</v>
      </c>
      <c r="G306" s="148" t="s">
        <v>76</v>
      </c>
      <c r="H306" s="148" t="s">
        <v>580</v>
      </c>
      <c r="I306" s="149" t="s">
        <v>581</v>
      </c>
      <c r="J306" s="149" t="s">
        <v>582</v>
      </c>
    </row>
    <row r="307" ht="52.5" customHeight="1" outlineLevel="1" spans="1:10">
      <c r="A307" s="149" t="s">
        <v>544</v>
      </c>
      <c r="B307" s="149" t="s">
        <v>938</v>
      </c>
      <c r="C307" s="149" t="s">
        <v>576</v>
      </c>
      <c r="D307" s="149" t="s">
        <v>577</v>
      </c>
      <c r="E307" s="149" t="s">
        <v>940</v>
      </c>
      <c r="F307" s="149" t="s">
        <v>579</v>
      </c>
      <c r="G307" s="148" t="s">
        <v>84</v>
      </c>
      <c r="H307" s="148" t="s">
        <v>580</v>
      </c>
      <c r="I307" s="149" t="s">
        <v>819</v>
      </c>
      <c r="J307" s="149" t="s">
        <v>582</v>
      </c>
    </row>
    <row r="308" ht="52.5" customHeight="1" outlineLevel="1" spans="1:10">
      <c r="A308" s="149" t="s">
        <v>544</v>
      </c>
      <c r="B308" s="149" t="s">
        <v>938</v>
      </c>
      <c r="C308" s="149" t="s">
        <v>576</v>
      </c>
      <c r="D308" s="149" t="s">
        <v>577</v>
      </c>
      <c r="E308" s="149" t="s">
        <v>941</v>
      </c>
      <c r="F308" s="149" t="s">
        <v>579</v>
      </c>
      <c r="G308" s="148" t="s">
        <v>83</v>
      </c>
      <c r="H308" s="148" t="s">
        <v>580</v>
      </c>
      <c r="I308" s="149" t="s">
        <v>819</v>
      </c>
      <c r="J308" s="149" t="s">
        <v>582</v>
      </c>
    </row>
    <row r="309" ht="52.5" customHeight="1" outlineLevel="1" spans="1:10">
      <c r="A309" s="149" t="s">
        <v>544</v>
      </c>
      <c r="B309" s="149" t="s">
        <v>938</v>
      </c>
      <c r="C309" s="149" t="s">
        <v>576</v>
      </c>
      <c r="D309" s="149" t="s">
        <v>577</v>
      </c>
      <c r="E309" s="149" t="s">
        <v>942</v>
      </c>
      <c r="F309" s="149" t="s">
        <v>579</v>
      </c>
      <c r="G309" s="148" t="s">
        <v>84</v>
      </c>
      <c r="H309" s="148" t="s">
        <v>580</v>
      </c>
      <c r="I309" s="149" t="s">
        <v>819</v>
      </c>
      <c r="J309" s="149" t="s">
        <v>582</v>
      </c>
    </row>
    <row r="310" ht="52.5" customHeight="1" outlineLevel="1" spans="1:10">
      <c r="A310" s="149" t="s">
        <v>544</v>
      </c>
      <c r="B310" s="149" t="s">
        <v>938</v>
      </c>
      <c r="C310" s="149" t="s">
        <v>576</v>
      </c>
      <c r="D310" s="149" t="s">
        <v>577</v>
      </c>
      <c r="E310" s="149" t="s">
        <v>943</v>
      </c>
      <c r="F310" s="149" t="s">
        <v>579</v>
      </c>
      <c r="G310" s="148" t="s">
        <v>807</v>
      </c>
      <c r="H310" s="148" t="s">
        <v>580</v>
      </c>
      <c r="I310" s="149" t="s">
        <v>829</v>
      </c>
      <c r="J310" s="149" t="s">
        <v>582</v>
      </c>
    </row>
    <row r="311" ht="52.5" customHeight="1" outlineLevel="1" spans="1:10">
      <c r="A311" s="149" t="s">
        <v>544</v>
      </c>
      <c r="B311" s="149" t="s">
        <v>938</v>
      </c>
      <c r="C311" s="149" t="s">
        <v>576</v>
      </c>
      <c r="D311" s="149" t="s">
        <v>577</v>
      </c>
      <c r="E311" s="149" t="s">
        <v>944</v>
      </c>
      <c r="F311" s="149" t="s">
        <v>579</v>
      </c>
      <c r="G311" s="148" t="s">
        <v>594</v>
      </c>
      <c r="H311" s="148" t="s">
        <v>580</v>
      </c>
      <c r="I311" s="149" t="s">
        <v>581</v>
      </c>
      <c r="J311" s="149" t="s">
        <v>582</v>
      </c>
    </row>
    <row r="312" ht="52.5" customHeight="1" outlineLevel="1" spans="1:10">
      <c r="A312" s="149" t="s">
        <v>544</v>
      </c>
      <c r="B312" s="149" t="s">
        <v>938</v>
      </c>
      <c r="C312" s="149" t="s">
        <v>576</v>
      </c>
      <c r="D312" s="149" t="s">
        <v>589</v>
      </c>
      <c r="E312" s="149" t="s">
        <v>945</v>
      </c>
      <c r="F312" s="149" t="s">
        <v>598</v>
      </c>
      <c r="G312" s="148" t="s">
        <v>882</v>
      </c>
      <c r="H312" s="148" t="s">
        <v>606</v>
      </c>
      <c r="I312" s="149" t="s">
        <v>882</v>
      </c>
      <c r="J312" s="149" t="s">
        <v>582</v>
      </c>
    </row>
    <row r="313" ht="52.5" customHeight="1" outlineLevel="1" spans="1:10">
      <c r="A313" s="149" t="s">
        <v>544</v>
      </c>
      <c r="B313" s="149" t="s">
        <v>938</v>
      </c>
      <c r="C313" s="149" t="s">
        <v>576</v>
      </c>
      <c r="D313" s="149" t="s">
        <v>589</v>
      </c>
      <c r="E313" s="149" t="s">
        <v>946</v>
      </c>
      <c r="F313" s="149" t="s">
        <v>579</v>
      </c>
      <c r="G313" s="148" t="s">
        <v>594</v>
      </c>
      <c r="H313" s="148" t="s">
        <v>580</v>
      </c>
      <c r="I313" s="149" t="s">
        <v>592</v>
      </c>
      <c r="J313" s="149" t="s">
        <v>582</v>
      </c>
    </row>
    <row r="314" ht="52.5" customHeight="1" outlineLevel="1" spans="1:10">
      <c r="A314" s="149" t="s">
        <v>544</v>
      </c>
      <c r="B314" s="149" t="s">
        <v>938</v>
      </c>
      <c r="C314" s="149" t="s">
        <v>576</v>
      </c>
      <c r="D314" s="149" t="s">
        <v>589</v>
      </c>
      <c r="E314" s="149" t="s">
        <v>947</v>
      </c>
      <c r="F314" s="149" t="s">
        <v>579</v>
      </c>
      <c r="G314" s="148" t="s">
        <v>594</v>
      </c>
      <c r="H314" s="148" t="s">
        <v>580</v>
      </c>
      <c r="I314" s="149" t="s">
        <v>592</v>
      </c>
      <c r="J314" s="149" t="s">
        <v>582</v>
      </c>
    </row>
    <row r="315" ht="52.5" customHeight="1" outlineLevel="1" spans="1:10">
      <c r="A315" s="149" t="s">
        <v>544</v>
      </c>
      <c r="B315" s="149" t="s">
        <v>938</v>
      </c>
      <c r="C315" s="149" t="s">
        <v>576</v>
      </c>
      <c r="D315" s="149" t="s">
        <v>589</v>
      </c>
      <c r="E315" s="149" t="s">
        <v>690</v>
      </c>
      <c r="F315" s="149" t="s">
        <v>579</v>
      </c>
      <c r="G315" s="148" t="s">
        <v>594</v>
      </c>
      <c r="H315" s="148" t="s">
        <v>580</v>
      </c>
      <c r="I315" s="149" t="s">
        <v>592</v>
      </c>
      <c r="J315" s="149" t="s">
        <v>582</v>
      </c>
    </row>
    <row r="316" ht="52.5" customHeight="1" outlineLevel="1" spans="1:10">
      <c r="A316" s="149" t="s">
        <v>544</v>
      </c>
      <c r="B316" s="149" t="s">
        <v>938</v>
      </c>
      <c r="C316" s="149" t="s">
        <v>576</v>
      </c>
      <c r="D316" s="149" t="s">
        <v>589</v>
      </c>
      <c r="E316" s="149" t="s">
        <v>723</v>
      </c>
      <c r="F316" s="149" t="s">
        <v>579</v>
      </c>
      <c r="G316" s="148" t="s">
        <v>594</v>
      </c>
      <c r="H316" s="148" t="s">
        <v>580</v>
      </c>
      <c r="I316" s="149" t="s">
        <v>592</v>
      </c>
      <c r="J316" s="149" t="s">
        <v>582</v>
      </c>
    </row>
    <row r="317" ht="52.5" customHeight="1" outlineLevel="1" spans="1:10">
      <c r="A317" s="149" t="s">
        <v>544</v>
      </c>
      <c r="B317" s="149" t="s">
        <v>938</v>
      </c>
      <c r="C317" s="149" t="s">
        <v>576</v>
      </c>
      <c r="D317" s="149" t="s">
        <v>589</v>
      </c>
      <c r="E317" s="149" t="s">
        <v>590</v>
      </c>
      <c r="F317" s="149" t="s">
        <v>579</v>
      </c>
      <c r="G317" s="148" t="s">
        <v>594</v>
      </c>
      <c r="H317" s="148" t="s">
        <v>580</v>
      </c>
      <c r="I317" s="149" t="s">
        <v>592</v>
      </c>
      <c r="J317" s="149" t="s">
        <v>582</v>
      </c>
    </row>
    <row r="318" ht="52.5" customHeight="1" outlineLevel="1" spans="1:10">
      <c r="A318" s="149" t="s">
        <v>544</v>
      </c>
      <c r="B318" s="149" t="s">
        <v>938</v>
      </c>
      <c r="C318" s="149" t="s">
        <v>576</v>
      </c>
      <c r="D318" s="149" t="s">
        <v>589</v>
      </c>
      <c r="E318" s="149" t="s">
        <v>948</v>
      </c>
      <c r="F318" s="149" t="s">
        <v>579</v>
      </c>
      <c r="G318" s="148" t="s">
        <v>594</v>
      </c>
      <c r="H318" s="148" t="s">
        <v>580</v>
      </c>
      <c r="I318" s="149" t="s">
        <v>592</v>
      </c>
      <c r="J318" s="149" t="s">
        <v>582</v>
      </c>
    </row>
    <row r="319" ht="52.5" customHeight="1" outlineLevel="1" spans="1:10">
      <c r="A319" s="149" t="s">
        <v>544</v>
      </c>
      <c r="B319" s="149" t="s">
        <v>938</v>
      </c>
      <c r="C319" s="149" t="s">
        <v>576</v>
      </c>
      <c r="D319" s="149" t="s">
        <v>589</v>
      </c>
      <c r="E319" s="149" t="s">
        <v>949</v>
      </c>
      <c r="F319" s="149" t="s">
        <v>579</v>
      </c>
      <c r="G319" s="148" t="s">
        <v>674</v>
      </c>
      <c r="H319" s="148" t="s">
        <v>580</v>
      </c>
      <c r="I319" s="149" t="s">
        <v>592</v>
      </c>
      <c r="J319" s="149" t="s">
        <v>582</v>
      </c>
    </row>
    <row r="320" ht="52.5" customHeight="1" outlineLevel="1" spans="1:10">
      <c r="A320" s="149" t="s">
        <v>544</v>
      </c>
      <c r="B320" s="149" t="s">
        <v>938</v>
      </c>
      <c r="C320" s="149" t="s">
        <v>576</v>
      </c>
      <c r="D320" s="149" t="s">
        <v>589</v>
      </c>
      <c r="E320" s="149" t="s">
        <v>950</v>
      </c>
      <c r="F320" s="149" t="s">
        <v>579</v>
      </c>
      <c r="G320" s="148" t="s">
        <v>674</v>
      </c>
      <c r="H320" s="148" t="s">
        <v>580</v>
      </c>
      <c r="I320" s="149" t="s">
        <v>592</v>
      </c>
      <c r="J320" s="149" t="s">
        <v>582</v>
      </c>
    </row>
    <row r="321" ht="52.5" customHeight="1" outlineLevel="1" spans="1:10">
      <c r="A321" s="149" t="s">
        <v>544</v>
      </c>
      <c r="B321" s="149" t="s">
        <v>938</v>
      </c>
      <c r="C321" s="149" t="s">
        <v>576</v>
      </c>
      <c r="D321" s="149" t="s">
        <v>589</v>
      </c>
      <c r="E321" s="149" t="s">
        <v>951</v>
      </c>
      <c r="F321" s="149" t="s">
        <v>579</v>
      </c>
      <c r="G321" s="148" t="s">
        <v>594</v>
      </c>
      <c r="H321" s="148" t="s">
        <v>580</v>
      </c>
      <c r="I321" s="149" t="s">
        <v>592</v>
      </c>
      <c r="J321" s="149" t="s">
        <v>582</v>
      </c>
    </row>
    <row r="322" ht="52.5" customHeight="1" outlineLevel="1" spans="1:10">
      <c r="A322" s="149" t="s">
        <v>544</v>
      </c>
      <c r="B322" s="149" t="s">
        <v>938</v>
      </c>
      <c r="C322" s="149" t="s">
        <v>576</v>
      </c>
      <c r="D322" s="149" t="s">
        <v>589</v>
      </c>
      <c r="E322" s="149" t="s">
        <v>952</v>
      </c>
      <c r="F322" s="149" t="s">
        <v>598</v>
      </c>
      <c r="G322" s="148" t="s">
        <v>953</v>
      </c>
      <c r="H322" s="148" t="s">
        <v>606</v>
      </c>
      <c r="I322" s="149" t="s">
        <v>953</v>
      </c>
      <c r="J322" s="149" t="s">
        <v>582</v>
      </c>
    </row>
    <row r="323" ht="52.5" customHeight="1" outlineLevel="1" spans="1:10">
      <c r="A323" s="149" t="s">
        <v>544</v>
      </c>
      <c r="B323" s="149" t="s">
        <v>938</v>
      </c>
      <c r="C323" s="149" t="s">
        <v>576</v>
      </c>
      <c r="D323" s="149" t="s">
        <v>596</v>
      </c>
      <c r="E323" s="149" t="s">
        <v>601</v>
      </c>
      <c r="F323" s="149" t="s">
        <v>579</v>
      </c>
      <c r="G323" s="148" t="s">
        <v>594</v>
      </c>
      <c r="H323" s="148" t="s">
        <v>580</v>
      </c>
      <c r="I323" s="149" t="s">
        <v>592</v>
      </c>
      <c r="J323" s="149" t="s">
        <v>582</v>
      </c>
    </row>
    <row r="324" ht="52.5" customHeight="1" outlineLevel="1" spans="1:10">
      <c r="A324" s="149" t="s">
        <v>544</v>
      </c>
      <c r="B324" s="149" t="s">
        <v>938</v>
      </c>
      <c r="C324" s="149" t="s">
        <v>576</v>
      </c>
      <c r="D324" s="149" t="s">
        <v>596</v>
      </c>
      <c r="E324" s="149" t="s">
        <v>954</v>
      </c>
      <c r="F324" s="149" t="s">
        <v>579</v>
      </c>
      <c r="G324" s="148" t="s">
        <v>591</v>
      </c>
      <c r="H324" s="148" t="s">
        <v>580</v>
      </c>
      <c r="I324" s="149" t="s">
        <v>592</v>
      </c>
      <c r="J324" s="149" t="s">
        <v>582</v>
      </c>
    </row>
    <row r="325" ht="52.5" customHeight="1" outlineLevel="1" spans="1:10">
      <c r="A325" s="149" t="s">
        <v>544</v>
      </c>
      <c r="B325" s="149" t="s">
        <v>938</v>
      </c>
      <c r="C325" s="149" t="s">
        <v>576</v>
      </c>
      <c r="D325" s="149" t="s">
        <v>596</v>
      </c>
      <c r="E325" s="149" t="s">
        <v>955</v>
      </c>
      <c r="F325" s="149" t="s">
        <v>598</v>
      </c>
      <c r="G325" s="148" t="s">
        <v>956</v>
      </c>
      <c r="H325" s="148" t="s">
        <v>606</v>
      </c>
      <c r="I325" s="149" t="s">
        <v>956</v>
      </c>
      <c r="J325" s="149" t="s">
        <v>582</v>
      </c>
    </row>
    <row r="326" ht="52.5" customHeight="1" outlineLevel="1" spans="1:10">
      <c r="A326" s="149" t="s">
        <v>544</v>
      </c>
      <c r="B326" s="149" t="s">
        <v>938</v>
      </c>
      <c r="C326" s="149" t="s">
        <v>576</v>
      </c>
      <c r="D326" s="149" t="s">
        <v>596</v>
      </c>
      <c r="E326" s="149" t="s">
        <v>694</v>
      </c>
      <c r="F326" s="149" t="s">
        <v>579</v>
      </c>
      <c r="G326" s="148" t="s">
        <v>594</v>
      </c>
      <c r="H326" s="148" t="s">
        <v>580</v>
      </c>
      <c r="I326" s="149" t="s">
        <v>592</v>
      </c>
      <c r="J326" s="149" t="s">
        <v>582</v>
      </c>
    </row>
    <row r="327" ht="52.5" customHeight="1" outlineLevel="1" spans="1:10">
      <c r="A327" s="149" t="s">
        <v>544</v>
      </c>
      <c r="B327" s="149" t="s">
        <v>938</v>
      </c>
      <c r="C327" s="149" t="s">
        <v>576</v>
      </c>
      <c r="D327" s="149" t="s">
        <v>596</v>
      </c>
      <c r="E327" s="149" t="s">
        <v>957</v>
      </c>
      <c r="F327" s="149" t="s">
        <v>598</v>
      </c>
      <c r="G327" s="148" t="s">
        <v>956</v>
      </c>
      <c r="H327" s="148" t="s">
        <v>606</v>
      </c>
      <c r="I327" s="149" t="s">
        <v>956</v>
      </c>
      <c r="J327" s="149" t="s">
        <v>582</v>
      </c>
    </row>
    <row r="328" ht="52.5" customHeight="1" outlineLevel="1" spans="1:10">
      <c r="A328" s="149" t="s">
        <v>544</v>
      </c>
      <c r="B328" s="149" t="s">
        <v>938</v>
      </c>
      <c r="C328" s="149" t="s">
        <v>602</v>
      </c>
      <c r="D328" s="149" t="s">
        <v>603</v>
      </c>
      <c r="E328" s="149" t="s">
        <v>834</v>
      </c>
      <c r="F328" s="149" t="s">
        <v>598</v>
      </c>
      <c r="G328" s="148" t="s">
        <v>665</v>
      </c>
      <c r="H328" s="148" t="s">
        <v>606</v>
      </c>
      <c r="I328" s="149" t="s">
        <v>665</v>
      </c>
      <c r="J328" s="149" t="s">
        <v>582</v>
      </c>
    </row>
    <row r="329" ht="52.5" customHeight="1" outlineLevel="1" spans="1:10">
      <c r="A329" s="149" t="s">
        <v>544</v>
      </c>
      <c r="B329" s="149" t="s">
        <v>938</v>
      </c>
      <c r="C329" s="149" t="s">
        <v>602</v>
      </c>
      <c r="D329" s="149" t="s">
        <v>603</v>
      </c>
      <c r="E329" s="149" t="s">
        <v>958</v>
      </c>
      <c r="F329" s="149" t="s">
        <v>598</v>
      </c>
      <c r="G329" s="148" t="s">
        <v>959</v>
      </c>
      <c r="H329" s="148" t="s">
        <v>606</v>
      </c>
      <c r="I329" s="149" t="s">
        <v>959</v>
      </c>
      <c r="J329" s="149" t="s">
        <v>582</v>
      </c>
    </row>
    <row r="330" ht="52.5" customHeight="1" outlineLevel="1" spans="1:10">
      <c r="A330" s="149" t="s">
        <v>544</v>
      </c>
      <c r="B330" s="149" t="s">
        <v>938</v>
      </c>
      <c r="C330" s="149" t="s">
        <v>602</v>
      </c>
      <c r="D330" s="149" t="s">
        <v>603</v>
      </c>
      <c r="E330" s="149" t="s">
        <v>960</v>
      </c>
      <c r="F330" s="149" t="s">
        <v>598</v>
      </c>
      <c r="G330" s="148" t="s">
        <v>961</v>
      </c>
      <c r="H330" s="148" t="s">
        <v>606</v>
      </c>
      <c r="I330" s="149" t="s">
        <v>961</v>
      </c>
      <c r="J330" s="149" t="s">
        <v>582</v>
      </c>
    </row>
    <row r="331" ht="52.5" customHeight="1" outlineLevel="1" spans="1:10">
      <c r="A331" s="149" t="s">
        <v>544</v>
      </c>
      <c r="B331" s="149" t="s">
        <v>938</v>
      </c>
      <c r="C331" s="149" t="s">
        <v>602</v>
      </c>
      <c r="D331" s="149" t="s">
        <v>607</v>
      </c>
      <c r="E331" s="149" t="s">
        <v>962</v>
      </c>
      <c r="F331" s="149" t="s">
        <v>579</v>
      </c>
      <c r="G331" s="148" t="s">
        <v>674</v>
      </c>
      <c r="H331" s="148" t="s">
        <v>580</v>
      </c>
      <c r="I331" s="149" t="s">
        <v>592</v>
      </c>
      <c r="J331" s="149" t="s">
        <v>582</v>
      </c>
    </row>
    <row r="332" ht="52.5" customHeight="1" outlineLevel="1" spans="1:10">
      <c r="A332" s="149" t="s">
        <v>544</v>
      </c>
      <c r="B332" s="149" t="s">
        <v>938</v>
      </c>
      <c r="C332" s="149" t="s">
        <v>602</v>
      </c>
      <c r="D332" s="149" t="s">
        <v>607</v>
      </c>
      <c r="E332" s="149" t="s">
        <v>963</v>
      </c>
      <c r="F332" s="149" t="s">
        <v>579</v>
      </c>
      <c r="G332" s="148" t="s">
        <v>591</v>
      </c>
      <c r="H332" s="148" t="s">
        <v>580</v>
      </c>
      <c r="I332" s="149" t="s">
        <v>592</v>
      </c>
      <c r="J332" s="149" t="s">
        <v>582</v>
      </c>
    </row>
    <row r="333" ht="52.5" customHeight="1" outlineLevel="1" spans="1:10">
      <c r="A333" s="149" t="s">
        <v>544</v>
      </c>
      <c r="B333" s="149" t="s">
        <v>938</v>
      </c>
      <c r="C333" s="149" t="s">
        <v>602</v>
      </c>
      <c r="D333" s="149" t="s">
        <v>607</v>
      </c>
      <c r="E333" s="149" t="s">
        <v>902</v>
      </c>
      <c r="F333" s="149" t="s">
        <v>598</v>
      </c>
      <c r="G333" s="148" t="s">
        <v>662</v>
      </c>
      <c r="H333" s="148" t="s">
        <v>606</v>
      </c>
      <c r="I333" s="149" t="s">
        <v>956</v>
      </c>
      <c r="J333" s="149" t="s">
        <v>582</v>
      </c>
    </row>
    <row r="334" ht="52.5" customHeight="1" outlineLevel="1" spans="1:10">
      <c r="A334" s="149" t="s">
        <v>544</v>
      </c>
      <c r="B334" s="149" t="s">
        <v>938</v>
      </c>
      <c r="C334" s="149" t="s">
        <v>602</v>
      </c>
      <c r="D334" s="149" t="s">
        <v>607</v>
      </c>
      <c r="E334" s="149" t="s">
        <v>964</v>
      </c>
      <c r="F334" s="149" t="s">
        <v>598</v>
      </c>
      <c r="G334" s="148" t="s">
        <v>965</v>
      </c>
      <c r="H334" s="148" t="s">
        <v>606</v>
      </c>
      <c r="I334" s="149" t="s">
        <v>965</v>
      </c>
      <c r="J334" s="149" t="s">
        <v>582</v>
      </c>
    </row>
    <row r="335" ht="52.5" customHeight="1" outlineLevel="1" spans="1:10">
      <c r="A335" s="149" t="s">
        <v>544</v>
      </c>
      <c r="B335" s="149" t="s">
        <v>938</v>
      </c>
      <c r="C335" s="149" t="s">
        <v>602</v>
      </c>
      <c r="D335" s="149" t="s">
        <v>607</v>
      </c>
      <c r="E335" s="149" t="s">
        <v>966</v>
      </c>
      <c r="F335" s="149" t="s">
        <v>598</v>
      </c>
      <c r="G335" s="148" t="s">
        <v>609</v>
      </c>
      <c r="H335" s="148" t="s">
        <v>606</v>
      </c>
      <c r="I335" s="149" t="s">
        <v>609</v>
      </c>
      <c r="J335" s="149" t="s">
        <v>582</v>
      </c>
    </row>
    <row r="336" ht="52.5" customHeight="1" outlineLevel="1" spans="1:10">
      <c r="A336" s="149" t="s">
        <v>544</v>
      </c>
      <c r="B336" s="149" t="s">
        <v>938</v>
      </c>
      <c r="C336" s="149" t="s">
        <v>602</v>
      </c>
      <c r="D336" s="149" t="s">
        <v>607</v>
      </c>
      <c r="E336" s="149" t="s">
        <v>967</v>
      </c>
      <c r="F336" s="149" t="s">
        <v>598</v>
      </c>
      <c r="G336" s="148" t="s">
        <v>968</v>
      </c>
      <c r="H336" s="148" t="s">
        <v>606</v>
      </c>
      <c r="I336" s="149" t="s">
        <v>968</v>
      </c>
      <c r="J336" s="149" t="s">
        <v>582</v>
      </c>
    </row>
    <row r="337" ht="52.5" customHeight="1" outlineLevel="1" spans="1:10">
      <c r="A337" s="149" t="s">
        <v>544</v>
      </c>
      <c r="B337" s="149" t="s">
        <v>938</v>
      </c>
      <c r="C337" s="149" t="s">
        <v>602</v>
      </c>
      <c r="D337" s="149" t="s">
        <v>607</v>
      </c>
      <c r="E337" s="149" t="s">
        <v>969</v>
      </c>
      <c r="F337" s="149" t="s">
        <v>598</v>
      </c>
      <c r="G337" s="148" t="s">
        <v>970</v>
      </c>
      <c r="H337" s="148" t="s">
        <v>606</v>
      </c>
      <c r="I337" s="149" t="s">
        <v>970</v>
      </c>
      <c r="J337" s="149" t="s">
        <v>582</v>
      </c>
    </row>
    <row r="338" ht="52.5" customHeight="1" outlineLevel="1" spans="1:10">
      <c r="A338" s="149" t="s">
        <v>544</v>
      </c>
      <c r="B338" s="149" t="s">
        <v>938</v>
      </c>
      <c r="C338" s="149" t="s">
        <v>602</v>
      </c>
      <c r="D338" s="149" t="s">
        <v>607</v>
      </c>
      <c r="E338" s="149" t="s">
        <v>729</v>
      </c>
      <c r="F338" s="149" t="s">
        <v>598</v>
      </c>
      <c r="G338" s="148" t="s">
        <v>662</v>
      </c>
      <c r="H338" s="148" t="s">
        <v>606</v>
      </c>
      <c r="I338" s="149" t="s">
        <v>956</v>
      </c>
      <c r="J338" s="149" t="s">
        <v>582</v>
      </c>
    </row>
    <row r="339" ht="52.5" customHeight="1" outlineLevel="1" spans="1:10">
      <c r="A339" s="149" t="s">
        <v>544</v>
      </c>
      <c r="B339" s="149" t="s">
        <v>938</v>
      </c>
      <c r="C339" s="149" t="s">
        <v>602</v>
      </c>
      <c r="D339" s="149" t="s">
        <v>619</v>
      </c>
      <c r="E339" s="149" t="s">
        <v>620</v>
      </c>
      <c r="F339" s="149" t="s">
        <v>579</v>
      </c>
      <c r="G339" s="148" t="s">
        <v>621</v>
      </c>
      <c r="H339" s="148" t="s">
        <v>580</v>
      </c>
      <c r="I339" s="149" t="s">
        <v>600</v>
      </c>
      <c r="J339" s="149" t="s">
        <v>582</v>
      </c>
    </row>
    <row r="340" ht="52.5" customHeight="1" outlineLevel="1" spans="1:10">
      <c r="A340" s="149" t="s">
        <v>544</v>
      </c>
      <c r="B340" s="149" t="s">
        <v>938</v>
      </c>
      <c r="C340" s="149" t="s">
        <v>622</v>
      </c>
      <c r="D340" s="149" t="s">
        <v>623</v>
      </c>
      <c r="E340" s="149" t="s">
        <v>636</v>
      </c>
      <c r="F340" s="149" t="s">
        <v>579</v>
      </c>
      <c r="G340" s="148" t="s">
        <v>591</v>
      </c>
      <c r="H340" s="148" t="s">
        <v>580</v>
      </c>
      <c r="I340" s="149" t="s">
        <v>592</v>
      </c>
      <c r="J340" s="149" t="s">
        <v>582</v>
      </c>
    </row>
    <row r="341" ht="52.5" customHeight="1" outlineLevel="1" spans="1:10">
      <c r="A341" s="149" t="s">
        <v>544</v>
      </c>
      <c r="B341" s="149" t="s">
        <v>938</v>
      </c>
      <c r="C341" s="149" t="s">
        <v>622</v>
      </c>
      <c r="D341" s="149" t="s">
        <v>623</v>
      </c>
      <c r="E341" s="149" t="s">
        <v>971</v>
      </c>
      <c r="F341" s="149" t="s">
        <v>579</v>
      </c>
      <c r="G341" s="148" t="s">
        <v>594</v>
      </c>
      <c r="H341" s="148" t="s">
        <v>580</v>
      </c>
      <c r="I341" s="149" t="s">
        <v>592</v>
      </c>
      <c r="J341" s="149" t="s">
        <v>582</v>
      </c>
    </row>
    <row r="342" ht="52.5" customHeight="1" outlineLevel="1" spans="1:10">
      <c r="A342" s="149" t="s">
        <v>558</v>
      </c>
      <c r="B342" s="149" t="s">
        <v>972</v>
      </c>
      <c r="C342" s="149" t="s">
        <v>576</v>
      </c>
      <c r="D342" s="149" t="s">
        <v>577</v>
      </c>
      <c r="E342" s="149" t="s">
        <v>973</v>
      </c>
      <c r="F342" s="149" t="s">
        <v>598</v>
      </c>
      <c r="G342" s="148" t="s">
        <v>621</v>
      </c>
      <c r="H342" s="148" t="s">
        <v>580</v>
      </c>
      <c r="I342" s="149" t="s">
        <v>710</v>
      </c>
      <c r="J342" s="149" t="s">
        <v>582</v>
      </c>
    </row>
    <row r="343" ht="52.5" customHeight="1" outlineLevel="1" spans="1:10">
      <c r="A343" s="149" t="s">
        <v>558</v>
      </c>
      <c r="B343" s="149" t="s">
        <v>972</v>
      </c>
      <c r="C343" s="149" t="s">
        <v>576</v>
      </c>
      <c r="D343" s="149" t="s">
        <v>577</v>
      </c>
      <c r="E343" s="149" t="s">
        <v>974</v>
      </c>
      <c r="F343" s="149" t="s">
        <v>598</v>
      </c>
      <c r="G343" s="148" t="s">
        <v>975</v>
      </c>
      <c r="H343" s="148" t="s">
        <v>580</v>
      </c>
      <c r="I343" s="149" t="s">
        <v>796</v>
      </c>
      <c r="J343" s="149" t="s">
        <v>582</v>
      </c>
    </row>
    <row r="344" ht="52.5" customHeight="1" outlineLevel="1" spans="1:10">
      <c r="A344" s="149" t="s">
        <v>558</v>
      </c>
      <c r="B344" s="149" t="s">
        <v>972</v>
      </c>
      <c r="C344" s="149" t="s">
        <v>576</v>
      </c>
      <c r="D344" s="149" t="s">
        <v>589</v>
      </c>
      <c r="E344" s="149" t="s">
        <v>690</v>
      </c>
      <c r="F344" s="149" t="s">
        <v>579</v>
      </c>
      <c r="G344" s="148" t="s">
        <v>594</v>
      </c>
      <c r="H344" s="148" t="s">
        <v>580</v>
      </c>
      <c r="I344" s="149" t="s">
        <v>592</v>
      </c>
      <c r="J344" s="149" t="s">
        <v>582</v>
      </c>
    </row>
    <row r="345" ht="52.5" customHeight="1" outlineLevel="1" spans="1:10">
      <c r="A345" s="149" t="s">
        <v>558</v>
      </c>
      <c r="B345" s="149" t="s">
        <v>972</v>
      </c>
      <c r="C345" s="149" t="s">
        <v>576</v>
      </c>
      <c r="D345" s="149" t="s">
        <v>596</v>
      </c>
      <c r="E345" s="149" t="s">
        <v>597</v>
      </c>
      <c r="F345" s="149" t="s">
        <v>598</v>
      </c>
      <c r="G345" s="148" t="s">
        <v>599</v>
      </c>
      <c r="H345" s="148" t="s">
        <v>580</v>
      </c>
      <c r="I345" s="149" t="s">
        <v>600</v>
      </c>
      <c r="J345" s="149" t="s">
        <v>582</v>
      </c>
    </row>
    <row r="346" ht="52.5" customHeight="1" outlineLevel="1" spans="1:10">
      <c r="A346" s="149" t="s">
        <v>558</v>
      </c>
      <c r="B346" s="149" t="s">
        <v>972</v>
      </c>
      <c r="C346" s="149" t="s">
        <v>602</v>
      </c>
      <c r="D346" s="149" t="s">
        <v>603</v>
      </c>
      <c r="E346" s="149" t="s">
        <v>976</v>
      </c>
      <c r="F346" s="149" t="s">
        <v>579</v>
      </c>
      <c r="G346" s="148" t="s">
        <v>977</v>
      </c>
      <c r="H346" s="148" t="s">
        <v>580</v>
      </c>
      <c r="I346" s="149" t="s">
        <v>634</v>
      </c>
      <c r="J346" s="149" t="s">
        <v>582</v>
      </c>
    </row>
    <row r="347" ht="52.5" customHeight="1" outlineLevel="1" spans="1:10">
      <c r="A347" s="149" t="s">
        <v>558</v>
      </c>
      <c r="B347" s="149" t="s">
        <v>972</v>
      </c>
      <c r="C347" s="149" t="s">
        <v>602</v>
      </c>
      <c r="D347" s="149" t="s">
        <v>607</v>
      </c>
      <c r="E347" s="149" t="s">
        <v>978</v>
      </c>
      <c r="F347" s="149" t="s">
        <v>598</v>
      </c>
      <c r="G347" s="148" t="s">
        <v>865</v>
      </c>
      <c r="H347" s="148" t="s">
        <v>606</v>
      </c>
      <c r="I347" s="149" t="s">
        <v>865</v>
      </c>
      <c r="J347" s="149" t="s">
        <v>582</v>
      </c>
    </row>
    <row r="348" ht="52.5" customHeight="1" outlineLevel="1" spans="1:10">
      <c r="A348" s="149" t="s">
        <v>558</v>
      </c>
      <c r="B348" s="149" t="s">
        <v>972</v>
      </c>
      <c r="C348" s="149" t="s">
        <v>602</v>
      </c>
      <c r="D348" s="149" t="s">
        <v>616</v>
      </c>
      <c r="E348" s="149" t="s">
        <v>664</v>
      </c>
      <c r="F348" s="149" t="s">
        <v>598</v>
      </c>
      <c r="G348" s="148" t="s">
        <v>665</v>
      </c>
      <c r="H348" s="148" t="s">
        <v>606</v>
      </c>
      <c r="I348" s="149" t="s">
        <v>665</v>
      </c>
      <c r="J348" s="149" t="s">
        <v>582</v>
      </c>
    </row>
    <row r="349" ht="52.5" customHeight="1" outlineLevel="1" spans="1:10">
      <c r="A349" s="149" t="s">
        <v>558</v>
      </c>
      <c r="B349" s="149" t="s">
        <v>972</v>
      </c>
      <c r="C349" s="149" t="s">
        <v>602</v>
      </c>
      <c r="D349" s="149" t="s">
        <v>619</v>
      </c>
      <c r="E349" s="149" t="s">
        <v>620</v>
      </c>
      <c r="F349" s="149" t="s">
        <v>579</v>
      </c>
      <c r="G349" s="148" t="s">
        <v>621</v>
      </c>
      <c r="H349" s="148" t="s">
        <v>580</v>
      </c>
      <c r="I349" s="149" t="s">
        <v>600</v>
      </c>
      <c r="J349" s="149" t="s">
        <v>582</v>
      </c>
    </row>
    <row r="350" ht="52.5" customHeight="1" outlineLevel="1" spans="1:10">
      <c r="A350" s="149" t="s">
        <v>558</v>
      </c>
      <c r="B350" s="149" t="s">
        <v>972</v>
      </c>
      <c r="C350" s="149" t="s">
        <v>622</v>
      </c>
      <c r="D350" s="149" t="s">
        <v>623</v>
      </c>
      <c r="E350" s="149" t="s">
        <v>636</v>
      </c>
      <c r="F350" s="149" t="s">
        <v>579</v>
      </c>
      <c r="G350" s="148" t="s">
        <v>674</v>
      </c>
      <c r="H350" s="148" t="s">
        <v>580</v>
      </c>
      <c r="I350" s="149" t="s">
        <v>592</v>
      </c>
      <c r="J350" s="149" t="s">
        <v>582</v>
      </c>
    </row>
    <row r="351" ht="52.5" customHeight="1" outlineLevel="1" spans="1:10">
      <c r="A351" s="149" t="s">
        <v>560</v>
      </c>
      <c r="B351" s="149" t="s">
        <v>979</v>
      </c>
      <c r="C351" s="149" t="s">
        <v>576</v>
      </c>
      <c r="D351" s="149" t="s">
        <v>577</v>
      </c>
      <c r="E351" s="149" t="s">
        <v>980</v>
      </c>
      <c r="F351" s="149" t="s">
        <v>579</v>
      </c>
      <c r="G351" s="148" t="s">
        <v>75</v>
      </c>
      <c r="H351" s="148" t="s">
        <v>580</v>
      </c>
      <c r="I351" s="149" t="s">
        <v>588</v>
      </c>
      <c r="J351" s="149" t="s">
        <v>582</v>
      </c>
    </row>
    <row r="352" ht="52.5" customHeight="1" outlineLevel="1" spans="1:10">
      <c r="A352" s="149" t="s">
        <v>560</v>
      </c>
      <c r="B352" s="149" t="s">
        <v>979</v>
      </c>
      <c r="C352" s="149" t="s">
        <v>576</v>
      </c>
      <c r="D352" s="149" t="s">
        <v>577</v>
      </c>
      <c r="E352" s="149" t="s">
        <v>981</v>
      </c>
      <c r="F352" s="149" t="s">
        <v>579</v>
      </c>
      <c r="G352" s="148" t="s">
        <v>82</v>
      </c>
      <c r="H352" s="148" t="s">
        <v>580</v>
      </c>
      <c r="I352" s="149" t="s">
        <v>581</v>
      </c>
      <c r="J352" s="149" t="s">
        <v>582</v>
      </c>
    </row>
    <row r="353" ht="52.5" customHeight="1" outlineLevel="1" spans="1:10">
      <c r="A353" s="149" t="s">
        <v>560</v>
      </c>
      <c r="B353" s="149" t="s">
        <v>979</v>
      </c>
      <c r="C353" s="149" t="s">
        <v>576</v>
      </c>
      <c r="D353" s="149" t="s">
        <v>577</v>
      </c>
      <c r="E353" s="149" t="s">
        <v>982</v>
      </c>
      <c r="F353" s="149" t="s">
        <v>579</v>
      </c>
      <c r="G353" s="148" t="s">
        <v>78</v>
      </c>
      <c r="H353" s="148" t="s">
        <v>580</v>
      </c>
      <c r="I353" s="149" t="s">
        <v>581</v>
      </c>
      <c r="J353" s="149" t="s">
        <v>582</v>
      </c>
    </row>
    <row r="354" ht="52.5" customHeight="1" outlineLevel="1" spans="1:10">
      <c r="A354" s="149" t="s">
        <v>560</v>
      </c>
      <c r="B354" s="149" t="s">
        <v>979</v>
      </c>
      <c r="C354" s="149" t="s">
        <v>576</v>
      </c>
      <c r="D354" s="149" t="s">
        <v>577</v>
      </c>
      <c r="E354" s="149" t="s">
        <v>983</v>
      </c>
      <c r="F354" s="149" t="s">
        <v>579</v>
      </c>
      <c r="G354" s="148" t="s">
        <v>84</v>
      </c>
      <c r="H354" s="148" t="s">
        <v>580</v>
      </c>
      <c r="I354" s="149" t="s">
        <v>581</v>
      </c>
      <c r="J354" s="149" t="s">
        <v>582</v>
      </c>
    </row>
    <row r="355" ht="52.5" customHeight="1" outlineLevel="1" spans="1:10">
      <c r="A355" s="149" t="s">
        <v>560</v>
      </c>
      <c r="B355" s="149" t="s">
        <v>979</v>
      </c>
      <c r="C355" s="149" t="s">
        <v>576</v>
      </c>
      <c r="D355" s="149" t="s">
        <v>577</v>
      </c>
      <c r="E355" s="149" t="s">
        <v>984</v>
      </c>
      <c r="F355" s="149" t="s">
        <v>579</v>
      </c>
      <c r="G355" s="148" t="s">
        <v>77</v>
      </c>
      <c r="H355" s="148" t="s">
        <v>580</v>
      </c>
      <c r="I355" s="149" t="s">
        <v>588</v>
      </c>
      <c r="J355" s="149" t="s">
        <v>582</v>
      </c>
    </row>
    <row r="356" ht="52.5" customHeight="1" outlineLevel="1" spans="1:10">
      <c r="A356" s="149" t="s">
        <v>560</v>
      </c>
      <c r="B356" s="149" t="s">
        <v>979</v>
      </c>
      <c r="C356" s="149" t="s">
        <v>576</v>
      </c>
      <c r="D356" s="149" t="s">
        <v>577</v>
      </c>
      <c r="E356" s="149" t="s">
        <v>985</v>
      </c>
      <c r="F356" s="149" t="s">
        <v>579</v>
      </c>
      <c r="G356" s="148" t="s">
        <v>75</v>
      </c>
      <c r="H356" s="148" t="s">
        <v>580</v>
      </c>
      <c r="I356" s="149" t="s">
        <v>581</v>
      </c>
      <c r="J356" s="149" t="s">
        <v>582</v>
      </c>
    </row>
    <row r="357" ht="52.5" customHeight="1" outlineLevel="1" spans="1:10">
      <c r="A357" s="149" t="s">
        <v>560</v>
      </c>
      <c r="B357" s="149" t="s">
        <v>979</v>
      </c>
      <c r="C357" s="149" t="s">
        <v>576</v>
      </c>
      <c r="D357" s="149" t="s">
        <v>589</v>
      </c>
      <c r="E357" s="149" t="s">
        <v>986</v>
      </c>
      <c r="F357" s="149" t="s">
        <v>579</v>
      </c>
      <c r="G357" s="148" t="s">
        <v>594</v>
      </c>
      <c r="H357" s="148" t="s">
        <v>580</v>
      </c>
      <c r="I357" s="149" t="s">
        <v>592</v>
      </c>
      <c r="J357" s="149" t="s">
        <v>582</v>
      </c>
    </row>
    <row r="358" ht="52.5" customHeight="1" outlineLevel="1" spans="1:10">
      <c r="A358" s="149" t="s">
        <v>560</v>
      </c>
      <c r="B358" s="149" t="s">
        <v>979</v>
      </c>
      <c r="C358" s="149" t="s">
        <v>576</v>
      </c>
      <c r="D358" s="149" t="s">
        <v>589</v>
      </c>
      <c r="E358" s="149" t="s">
        <v>987</v>
      </c>
      <c r="F358" s="149" t="s">
        <v>579</v>
      </c>
      <c r="G358" s="148" t="s">
        <v>594</v>
      </c>
      <c r="H358" s="148" t="s">
        <v>580</v>
      </c>
      <c r="I358" s="149" t="s">
        <v>592</v>
      </c>
      <c r="J358" s="149" t="s">
        <v>582</v>
      </c>
    </row>
    <row r="359" ht="52.5" customHeight="1" outlineLevel="1" spans="1:10">
      <c r="A359" s="149" t="s">
        <v>560</v>
      </c>
      <c r="B359" s="149" t="s">
        <v>979</v>
      </c>
      <c r="C359" s="149" t="s">
        <v>576</v>
      </c>
      <c r="D359" s="149" t="s">
        <v>589</v>
      </c>
      <c r="E359" s="149" t="s">
        <v>988</v>
      </c>
      <c r="F359" s="149" t="s">
        <v>579</v>
      </c>
      <c r="G359" s="148" t="s">
        <v>591</v>
      </c>
      <c r="H359" s="148" t="s">
        <v>580</v>
      </c>
      <c r="I359" s="149" t="s">
        <v>592</v>
      </c>
      <c r="J359" s="149" t="s">
        <v>582</v>
      </c>
    </row>
    <row r="360" ht="52.5" customHeight="1" outlineLevel="1" spans="1:10">
      <c r="A360" s="149" t="s">
        <v>560</v>
      </c>
      <c r="B360" s="149" t="s">
        <v>979</v>
      </c>
      <c r="C360" s="149" t="s">
        <v>576</v>
      </c>
      <c r="D360" s="149" t="s">
        <v>596</v>
      </c>
      <c r="E360" s="149" t="s">
        <v>989</v>
      </c>
      <c r="F360" s="149" t="s">
        <v>579</v>
      </c>
      <c r="G360" s="148" t="s">
        <v>594</v>
      </c>
      <c r="H360" s="148" t="s">
        <v>580</v>
      </c>
      <c r="I360" s="149" t="s">
        <v>592</v>
      </c>
      <c r="J360" s="149" t="s">
        <v>582</v>
      </c>
    </row>
    <row r="361" ht="52.5" customHeight="1" outlineLevel="1" spans="1:10">
      <c r="A361" s="149" t="s">
        <v>560</v>
      </c>
      <c r="B361" s="149" t="s">
        <v>979</v>
      </c>
      <c r="C361" s="149" t="s">
        <v>602</v>
      </c>
      <c r="D361" s="149" t="s">
        <v>603</v>
      </c>
      <c r="E361" s="149" t="s">
        <v>990</v>
      </c>
      <c r="F361" s="149" t="s">
        <v>598</v>
      </c>
      <c r="G361" s="148" t="s">
        <v>991</v>
      </c>
      <c r="H361" s="148" t="s">
        <v>606</v>
      </c>
      <c r="I361" s="149" t="s">
        <v>991</v>
      </c>
      <c r="J361" s="149" t="s">
        <v>582</v>
      </c>
    </row>
    <row r="362" ht="52.5" customHeight="1" outlineLevel="1" spans="1:10">
      <c r="A362" s="149" t="s">
        <v>560</v>
      </c>
      <c r="B362" s="149" t="s">
        <v>979</v>
      </c>
      <c r="C362" s="149" t="s">
        <v>602</v>
      </c>
      <c r="D362" s="149" t="s">
        <v>607</v>
      </c>
      <c r="E362" s="149" t="s">
        <v>992</v>
      </c>
      <c r="F362" s="149" t="s">
        <v>579</v>
      </c>
      <c r="G362" s="148" t="s">
        <v>993</v>
      </c>
      <c r="H362" s="148" t="s">
        <v>606</v>
      </c>
      <c r="I362" s="149" t="s">
        <v>993</v>
      </c>
      <c r="J362" s="149" t="s">
        <v>582</v>
      </c>
    </row>
    <row r="363" ht="52.5" customHeight="1" outlineLevel="1" spans="1:10">
      <c r="A363" s="149" t="s">
        <v>560</v>
      </c>
      <c r="B363" s="149" t="s">
        <v>979</v>
      </c>
      <c r="C363" s="149" t="s">
        <v>602</v>
      </c>
      <c r="D363" s="149" t="s">
        <v>607</v>
      </c>
      <c r="E363" s="149" t="s">
        <v>994</v>
      </c>
      <c r="F363" s="149" t="s">
        <v>598</v>
      </c>
      <c r="G363" s="148" t="s">
        <v>995</v>
      </c>
      <c r="H363" s="148" t="s">
        <v>606</v>
      </c>
      <c r="I363" s="149" t="s">
        <v>995</v>
      </c>
      <c r="J363" s="149" t="s">
        <v>582</v>
      </c>
    </row>
    <row r="364" ht="52.5" customHeight="1" outlineLevel="1" spans="1:10">
      <c r="A364" s="149" t="s">
        <v>560</v>
      </c>
      <c r="B364" s="149" t="s">
        <v>979</v>
      </c>
      <c r="C364" s="149" t="s">
        <v>602</v>
      </c>
      <c r="D364" s="149" t="s">
        <v>607</v>
      </c>
      <c r="E364" s="149" t="s">
        <v>996</v>
      </c>
      <c r="F364" s="149" t="s">
        <v>598</v>
      </c>
      <c r="G364" s="148" t="s">
        <v>996</v>
      </c>
      <c r="H364" s="148" t="s">
        <v>606</v>
      </c>
      <c r="I364" s="149" t="s">
        <v>996</v>
      </c>
      <c r="J364" s="149" t="s">
        <v>582</v>
      </c>
    </row>
    <row r="365" ht="52.5" customHeight="1" outlineLevel="1" spans="1:10">
      <c r="A365" s="149" t="s">
        <v>560</v>
      </c>
      <c r="B365" s="149" t="s">
        <v>979</v>
      </c>
      <c r="C365" s="149" t="s">
        <v>602</v>
      </c>
      <c r="D365" s="149" t="s">
        <v>607</v>
      </c>
      <c r="E365" s="149" t="s">
        <v>997</v>
      </c>
      <c r="F365" s="149" t="s">
        <v>598</v>
      </c>
      <c r="G365" s="148" t="s">
        <v>998</v>
      </c>
      <c r="H365" s="148" t="s">
        <v>606</v>
      </c>
      <c r="I365" s="149" t="s">
        <v>998</v>
      </c>
      <c r="J365" s="149" t="s">
        <v>582</v>
      </c>
    </row>
    <row r="366" ht="52.5" customHeight="1" outlineLevel="1" spans="1:10">
      <c r="A366" s="149" t="s">
        <v>560</v>
      </c>
      <c r="B366" s="149" t="s">
        <v>979</v>
      </c>
      <c r="C366" s="149" t="s">
        <v>602</v>
      </c>
      <c r="D366" s="149" t="s">
        <v>607</v>
      </c>
      <c r="E366" s="149" t="s">
        <v>999</v>
      </c>
      <c r="F366" s="149" t="s">
        <v>598</v>
      </c>
      <c r="G366" s="148" t="s">
        <v>755</v>
      </c>
      <c r="H366" s="148" t="s">
        <v>606</v>
      </c>
      <c r="I366" s="149" t="s">
        <v>755</v>
      </c>
      <c r="J366" s="149" t="s">
        <v>582</v>
      </c>
    </row>
    <row r="367" ht="52.5" customHeight="1" outlineLevel="1" spans="1:10">
      <c r="A367" s="149" t="s">
        <v>560</v>
      </c>
      <c r="B367" s="149" t="s">
        <v>979</v>
      </c>
      <c r="C367" s="149" t="s">
        <v>602</v>
      </c>
      <c r="D367" s="149" t="s">
        <v>616</v>
      </c>
      <c r="E367" s="149" t="s">
        <v>1000</v>
      </c>
      <c r="F367" s="149" t="s">
        <v>598</v>
      </c>
      <c r="G367" s="148" t="s">
        <v>665</v>
      </c>
      <c r="H367" s="148" t="s">
        <v>606</v>
      </c>
      <c r="I367" s="149" t="s">
        <v>665</v>
      </c>
      <c r="J367" s="149" t="s">
        <v>582</v>
      </c>
    </row>
    <row r="368" ht="52.5" customHeight="1" outlineLevel="1" spans="1:10">
      <c r="A368" s="149" t="s">
        <v>560</v>
      </c>
      <c r="B368" s="149" t="s">
        <v>979</v>
      </c>
      <c r="C368" s="149" t="s">
        <v>602</v>
      </c>
      <c r="D368" s="149" t="s">
        <v>619</v>
      </c>
      <c r="E368" s="149" t="s">
        <v>620</v>
      </c>
      <c r="F368" s="149" t="s">
        <v>598</v>
      </c>
      <c r="G368" s="148" t="s">
        <v>621</v>
      </c>
      <c r="H368" s="148" t="s">
        <v>580</v>
      </c>
      <c r="I368" s="149" t="s">
        <v>600</v>
      </c>
      <c r="J368" s="149" t="s">
        <v>582</v>
      </c>
    </row>
    <row r="369" ht="52.5" customHeight="1" outlineLevel="1" spans="1:10">
      <c r="A369" s="149" t="s">
        <v>560</v>
      </c>
      <c r="B369" s="149" t="s">
        <v>979</v>
      </c>
      <c r="C369" s="149" t="s">
        <v>622</v>
      </c>
      <c r="D369" s="149" t="s">
        <v>623</v>
      </c>
      <c r="E369" s="149" t="s">
        <v>636</v>
      </c>
      <c r="F369" s="149" t="s">
        <v>579</v>
      </c>
      <c r="G369" s="148" t="s">
        <v>591</v>
      </c>
      <c r="H369" s="148" t="s">
        <v>580</v>
      </c>
      <c r="I369" s="149" t="s">
        <v>592</v>
      </c>
      <c r="J369" s="149" t="s">
        <v>582</v>
      </c>
    </row>
    <row r="370" ht="52.5" customHeight="1" outlineLevel="1" spans="1:10">
      <c r="A370" s="149" t="s">
        <v>514</v>
      </c>
      <c r="B370" s="149" t="s">
        <v>1001</v>
      </c>
      <c r="C370" s="149" t="s">
        <v>576</v>
      </c>
      <c r="D370" s="149" t="s">
        <v>577</v>
      </c>
      <c r="E370" s="149" t="s">
        <v>587</v>
      </c>
      <c r="F370" s="149" t="s">
        <v>579</v>
      </c>
      <c r="G370" s="148" t="s">
        <v>77</v>
      </c>
      <c r="H370" s="148" t="s">
        <v>580</v>
      </c>
      <c r="I370" s="149" t="s">
        <v>588</v>
      </c>
      <c r="J370" s="149" t="s">
        <v>1002</v>
      </c>
    </row>
    <row r="371" ht="52.5" customHeight="1" outlineLevel="1" spans="1:10">
      <c r="A371" s="149" t="s">
        <v>514</v>
      </c>
      <c r="B371" s="149" t="s">
        <v>1001</v>
      </c>
      <c r="C371" s="149" t="s">
        <v>576</v>
      </c>
      <c r="D371" s="149" t="s">
        <v>589</v>
      </c>
      <c r="E371" s="149" t="s">
        <v>951</v>
      </c>
      <c r="F371" s="149" t="s">
        <v>579</v>
      </c>
      <c r="G371" s="148" t="s">
        <v>594</v>
      </c>
      <c r="H371" s="148" t="s">
        <v>580</v>
      </c>
      <c r="I371" s="149" t="s">
        <v>592</v>
      </c>
      <c r="J371" s="149" t="s">
        <v>1002</v>
      </c>
    </row>
    <row r="372" ht="52.5" customHeight="1" outlineLevel="1" spans="1:10">
      <c r="A372" s="149" t="s">
        <v>514</v>
      </c>
      <c r="B372" s="149" t="s">
        <v>1001</v>
      </c>
      <c r="C372" s="149" t="s">
        <v>576</v>
      </c>
      <c r="D372" s="149" t="s">
        <v>596</v>
      </c>
      <c r="E372" s="149" t="s">
        <v>694</v>
      </c>
      <c r="F372" s="149" t="s">
        <v>579</v>
      </c>
      <c r="G372" s="148" t="s">
        <v>594</v>
      </c>
      <c r="H372" s="148" t="s">
        <v>580</v>
      </c>
      <c r="I372" s="149" t="s">
        <v>592</v>
      </c>
      <c r="J372" s="149" t="s">
        <v>1002</v>
      </c>
    </row>
    <row r="373" ht="52.5" customHeight="1" outlineLevel="1" spans="1:10">
      <c r="A373" s="149" t="s">
        <v>514</v>
      </c>
      <c r="B373" s="149" t="s">
        <v>1001</v>
      </c>
      <c r="C373" s="149" t="s">
        <v>576</v>
      </c>
      <c r="D373" s="149" t="s">
        <v>630</v>
      </c>
      <c r="E373" s="149" t="s">
        <v>631</v>
      </c>
      <c r="F373" s="149" t="s">
        <v>632</v>
      </c>
      <c r="G373" s="148" t="s">
        <v>1003</v>
      </c>
      <c r="H373" s="148" t="s">
        <v>580</v>
      </c>
      <c r="I373" s="149" t="s">
        <v>634</v>
      </c>
      <c r="J373" s="149" t="s">
        <v>1002</v>
      </c>
    </row>
    <row r="374" ht="52.5" customHeight="1" outlineLevel="1" spans="1:10">
      <c r="A374" s="149" t="s">
        <v>514</v>
      </c>
      <c r="B374" s="149" t="s">
        <v>1001</v>
      </c>
      <c r="C374" s="149" t="s">
        <v>602</v>
      </c>
      <c r="D374" s="149" t="s">
        <v>619</v>
      </c>
      <c r="E374" s="149" t="s">
        <v>620</v>
      </c>
      <c r="F374" s="149" t="s">
        <v>579</v>
      </c>
      <c r="G374" s="148" t="s">
        <v>74</v>
      </c>
      <c r="H374" s="148" t="s">
        <v>580</v>
      </c>
      <c r="I374" s="149" t="s">
        <v>600</v>
      </c>
      <c r="J374" s="149" t="s">
        <v>1002</v>
      </c>
    </row>
    <row r="375" ht="52.5" customHeight="1" outlineLevel="1" spans="1:10">
      <c r="A375" s="149" t="s">
        <v>514</v>
      </c>
      <c r="B375" s="149" t="s">
        <v>1001</v>
      </c>
      <c r="C375" s="149" t="s">
        <v>622</v>
      </c>
      <c r="D375" s="149" t="s">
        <v>623</v>
      </c>
      <c r="E375" s="149" t="s">
        <v>636</v>
      </c>
      <c r="F375" s="149" t="s">
        <v>579</v>
      </c>
      <c r="G375" s="148" t="s">
        <v>594</v>
      </c>
      <c r="H375" s="148" t="s">
        <v>580</v>
      </c>
      <c r="I375" s="149" t="s">
        <v>592</v>
      </c>
      <c r="J375" s="149" t="s">
        <v>1002</v>
      </c>
    </row>
    <row r="376" ht="52.5" customHeight="1" outlineLevel="1" spans="1:10">
      <c r="A376" s="149" t="s">
        <v>534</v>
      </c>
      <c r="B376" s="149" t="s">
        <v>1004</v>
      </c>
      <c r="C376" s="149" t="s">
        <v>576</v>
      </c>
      <c r="D376" s="149" t="s">
        <v>577</v>
      </c>
      <c r="E376" s="149" t="s">
        <v>1005</v>
      </c>
      <c r="F376" s="149" t="s">
        <v>579</v>
      </c>
      <c r="G376" s="148" t="s">
        <v>1006</v>
      </c>
      <c r="H376" s="148" t="s">
        <v>580</v>
      </c>
      <c r="I376" s="149" t="s">
        <v>1007</v>
      </c>
      <c r="J376" s="149" t="s">
        <v>582</v>
      </c>
    </row>
    <row r="377" ht="52.5" customHeight="1" outlineLevel="1" spans="1:10">
      <c r="A377" s="149" t="s">
        <v>534</v>
      </c>
      <c r="B377" s="149" t="s">
        <v>1004</v>
      </c>
      <c r="C377" s="149" t="s">
        <v>576</v>
      </c>
      <c r="D377" s="149" t="s">
        <v>577</v>
      </c>
      <c r="E377" s="149" t="s">
        <v>1008</v>
      </c>
      <c r="F377" s="149" t="s">
        <v>579</v>
      </c>
      <c r="G377" s="148" t="s">
        <v>298</v>
      </c>
      <c r="H377" s="148" t="s">
        <v>580</v>
      </c>
      <c r="I377" s="149" t="s">
        <v>581</v>
      </c>
      <c r="J377" s="149" t="s">
        <v>582</v>
      </c>
    </row>
    <row r="378" ht="52.5" customHeight="1" outlineLevel="1" spans="1:10">
      <c r="A378" s="149" t="s">
        <v>534</v>
      </c>
      <c r="B378" s="149" t="s">
        <v>1004</v>
      </c>
      <c r="C378" s="149" t="s">
        <v>576</v>
      </c>
      <c r="D378" s="149" t="s">
        <v>577</v>
      </c>
      <c r="E378" s="149" t="s">
        <v>1009</v>
      </c>
      <c r="F378" s="149" t="s">
        <v>579</v>
      </c>
      <c r="G378" s="148" t="s">
        <v>84</v>
      </c>
      <c r="H378" s="148" t="s">
        <v>580</v>
      </c>
      <c r="I378" s="149" t="s">
        <v>581</v>
      </c>
      <c r="J378" s="149" t="s">
        <v>582</v>
      </c>
    </row>
    <row r="379" ht="52.5" customHeight="1" outlineLevel="1" spans="1:10">
      <c r="A379" s="149" t="s">
        <v>534</v>
      </c>
      <c r="B379" s="149" t="s">
        <v>1004</v>
      </c>
      <c r="C379" s="149" t="s">
        <v>576</v>
      </c>
      <c r="D379" s="149" t="s">
        <v>577</v>
      </c>
      <c r="E379" s="149" t="s">
        <v>587</v>
      </c>
      <c r="F379" s="149" t="s">
        <v>579</v>
      </c>
      <c r="G379" s="148" t="s">
        <v>621</v>
      </c>
      <c r="H379" s="148" t="s">
        <v>580</v>
      </c>
      <c r="I379" s="149" t="s">
        <v>588</v>
      </c>
      <c r="J379" s="149" t="s">
        <v>582</v>
      </c>
    </row>
    <row r="380" ht="52.5" customHeight="1" outlineLevel="1" spans="1:10">
      <c r="A380" s="149" t="s">
        <v>534</v>
      </c>
      <c r="B380" s="149" t="s">
        <v>1004</v>
      </c>
      <c r="C380" s="149" t="s">
        <v>576</v>
      </c>
      <c r="D380" s="149" t="s">
        <v>577</v>
      </c>
      <c r="E380" s="149" t="s">
        <v>1010</v>
      </c>
      <c r="F380" s="149" t="s">
        <v>579</v>
      </c>
      <c r="G380" s="148" t="s">
        <v>621</v>
      </c>
      <c r="H380" s="148" t="s">
        <v>580</v>
      </c>
      <c r="I380" s="149" t="s">
        <v>581</v>
      </c>
      <c r="J380" s="149" t="s">
        <v>582</v>
      </c>
    </row>
    <row r="381" ht="52.5" customHeight="1" outlineLevel="1" spans="1:10">
      <c r="A381" s="149" t="s">
        <v>534</v>
      </c>
      <c r="B381" s="149" t="s">
        <v>1004</v>
      </c>
      <c r="C381" s="149" t="s">
        <v>576</v>
      </c>
      <c r="D381" s="149" t="s">
        <v>577</v>
      </c>
      <c r="E381" s="149" t="s">
        <v>1011</v>
      </c>
      <c r="F381" s="149" t="s">
        <v>598</v>
      </c>
      <c r="G381" s="148" t="s">
        <v>680</v>
      </c>
      <c r="H381" s="148" t="s">
        <v>580</v>
      </c>
      <c r="I381" s="149" t="s">
        <v>586</v>
      </c>
      <c r="J381" s="149" t="s">
        <v>582</v>
      </c>
    </row>
    <row r="382" ht="52.5" customHeight="1" outlineLevel="1" spans="1:10">
      <c r="A382" s="149" t="s">
        <v>534</v>
      </c>
      <c r="B382" s="149" t="s">
        <v>1004</v>
      </c>
      <c r="C382" s="149" t="s">
        <v>576</v>
      </c>
      <c r="D382" s="149" t="s">
        <v>589</v>
      </c>
      <c r="E382" s="149" t="s">
        <v>1012</v>
      </c>
      <c r="F382" s="149" t="s">
        <v>579</v>
      </c>
      <c r="G382" s="148" t="s">
        <v>591</v>
      </c>
      <c r="H382" s="148" t="s">
        <v>580</v>
      </c>
      <c r="I382" s="149" t="s">
        <v>592</v>
      </c>
      <c r="J382" s="149" t="s">
        <v>582</v>
      </c>
    </row>
    <row r="383" ht="52.5" customHeight="1" outlineLevel="1" spans="1:10">
      <c r="A383" s="149" t="s">
        <v>534</v>
      </c>
      <c r="B383" s="149" t="s">
        <v>1004</v>
      </c>
      <c r="C383" s="149" t="s">
        <v>576</v>
      </c>
      <c r="D383" s="149" t="s">
        <v>589</v>
      </c>
      <c r="E383" s="149" t="s">
        <v>1013</v>
      </c>
      <c r="F383" s="149" t="s">
        <v>579</v>
      </c>
      <c r="G383" s="148" t="s">
        <v>594</v>
      </c>
      <c r="H383" s="148" t="s">
        <v>580</v>
      </c>
      <c r="I383" s="149" t="s">
        <v>592</v>
      </c>
      <c r="J383" s="149" t="s">
        <v>582</v>
      </c>
    </row>
    <row r="384" ht="52.5" customHeight="1" outlineLevel="1" spans="1:10">
      <c r="A384" s="149" t="s">
        <v>534</v>
      </c>
      <c r="B384" s="149" t="s">
        <v>1004</v>
      </c>
      <c r="C384" s="149" t="s">
        <v>576</v>
      </c>
      <c r="D384" s="149" t="s">
        <v>589</v>
      </c>
      <c r="E384" s="149" t="s">
        <v>1014</v>
      </c>
      <c r="F384" s="149" t="s">
        <v>579</v>
      </c>
      <c r="G384" s="148" t="s">
        <v>594</v>
      </c>
      <c r="H384" s="148" t="s">
        <v>580</v>
      </c>
      <c r="I384" s="149" t="s">
        <v>592</v>
      </c>
      <c r="J384" s="149" t="s">
        <v>582</v>
      </c>
    </row>
    <row r="385" ht="52.5" customHeight="1" outlineLevel="1" spans="1:10">
      <c r="A385" s="149" t="s">
        <v>534</v>
      </c>
      <c r="B385" s="149" t="s">
        <v>1004</v>
      </c>
      <c r="C385" s="149" t="s">
        <v>576</v>
      </c>
      <c r="D385" s="149" t="s">
        <v>589</v>
      </c>
      <c r="E385" s="149" t="s">
        <v>1015</v>
      </c>
      <c r="F385" s="149" t="s">
        <v>579</v>
      </c>
      <c r="G385" s="148" t="s">
        <v>594</v>
      </c>
      <c r="H385" s="148" t="s">
        <v>580</v>
      </c>
      <c r="I385" s="149" t="s">
        <v>592</v>
      </c>
      <c r="J385" s="149" t="s">
        <v>582</v>
      </c>
    </row>
    <row r="386" ht="52.5" customHeight="1" outlineLevel="1" spans="1:10">
      <c r="A386" s="149" t="s">
        <v>534</v>
      </c>
      <c r="B386" s="149" t="s">
        <v>1004</v>
      </c>
      <c r="C386" s="149" t="s">
        <v>576</v>
      </c>
      <c r="D386" s="149" t="s">
        <v>589</v>
      </c>
      <c r="E386" s="149" t="s">
        <v>1016</v>
      </c>
      <c r="F386" s="149" t="s">
        <v>579</v>
      </c>
      <c r="G386" s="148" t="s">
        <v>594</v>
      </c>
      <c r="H386" s="148" t="s">
        <v>580</v>
      </c>
      <c r="I386" s="149" t="s">
        <v>592</v>
      </c>
      <c r="J386" s="149" t="s">
        <v>582</v>
      </c>
    </row>
    <row r="387" ht="52.5" customHeight="1" outlineLevel="1" spans="1:10">
      <c r="A387" s="149" t="s">
        <v>534</v>
      </c>
      <c r="B387" s="149" t="s">
        <v>1004</v>
      </c>
      <c r="C387" s="149" t="s">
        <v>576</v>
      </c>
      <c r="D387" s="149" t="s">
        <v>596</v>
      </c>
      <c r="E387" s="149" t="s">
        <v>1017</v>
      </c>
      <c r="F387" s="149" t="s">
        <v>579</v>
      </c>
      <c r="G387" s="148" t="s">
        <v>594</v>
      </c>
      <c r="H387" s="148" t="s">
        <v>580</v>
      </c>
      <c r="I387" s="149" t="s">
        <v>592</v>
      </c>
      <c r="J387" s="149" t="s">
        <v>582</v>
      </c>
    </row>
    <row r="388" ht="52.5" customHeight="1" outlineLevel="1" spans="1:10">
      <c r="A388" s="149" t="s">
        <v>534</v>
      </c>
      <c r="B388" s="149" t="s">
        <v>1004</v>
      </c>
      <c r="C388" s="149" t="s">
        <v>602</v>
      </c>
      <c r="D388" s="149" t="s">
        <v>603</v>
      </c>
      <c r="E388" s="149" t="s">
        <v>1018</v>
      </c>
      <c r="F388" s="149" t="s">
        <v>598</v>
      </c>
      <c r="G388" s="148" t="s">
        <v>769</v>
      </c>
      <c r="H388" s="148" t="s">
        <v>606</v>
      </c>
      <c r="I388" s="149" t="s">
        <v>769</v>
      </c>
      <c r="J388" s="149" t="s">
        <v>582</v>
      </c>
    </row>
    <row r="389" ht="52.5" customHeight="1" outlineLevel="1" spans="1:10">
      <c r="A389" s="149" t="s">
        <v>534</v>
      </c>
      <c r="B389" s="149" t="s">
        <v>1004</v>
      </c>
      <c r="C389" s="149" t="s">
        <v>602</v>
      </c>
      <c r="D389" s="149" t="s">
        <v>607</v>
      </c>
      <c r="E389" s="149" t="s">
        <v>1019</v>
      </c>
      <c r="F389" s="149" t="s">
        <v>598</v>
      </c>
      <c r="G389" s="148" t="s">
        <v>892</v>
      </c>
      <c r="H389" s="148" t="s">
        <v>606</v>
      </c>
      <c r="I389" s="149" t="s">
        <v>892</v>
      </c>
      <c r="J389" s="149" t="s">
        <v>582</v>
      </c>
    </row>
    <row r="390" ht="52.5" customHeight="1" outlineLevel="1" spans="1:10">
      <c r="A390" s="149" t="s">
        <v>534</v>
      </c>
      <c r="B390" s="149" t="s">
        <v>1004</v>
      </c>
      <c r="C390" s="149" t="s">
        <v>602</v>
      </c>
      <c r="D390" s="149" t="s">
        <v>607</v>
      </c>
      <c r="E390" s="149" t="s">
        <v>1020</v>
      </c>
      <c r="F390" s="149" t="s">
        <v>598</v>
      </c>
      <c r="G390" s="148" t="s">
        <v>1021</v>
      </c>
      <c r="H390" s="148" t="s">
        <v>606</v>
      </c>
      <c r="I390" s="149" t="s">
        <v>1021</v>
      </c>
      <c r="J390" s="149" t="s">
        <v>582</v>
      </c>
    </row>
    <row r="391" ht="52.5" customHeight="1" outlineLevel="1" spans="1:10">
      <c r="A391" s="149" t="s">
        <v>534</v>
      </c>
      <c r="B391" s="149" t="s">
        <v>1004</v>
      </c>
      <c r="C391" s="149" t="s">
        <v>602</v>
      </c>
      <c r="D391" s="149" t="s">
        <v>616</v>
      </c>
      <c r="E391" s="149" t="s">
        <v>1022</v>
      </c>
      <c r="F391" s="149" t="s">
        <v>598</v>
      </c>
      <c r="G391" s="148" t="s">
        <v>1021</v>
      </c>
      <c r="H391" s="148" t="s">
        <v>606</v>
      </c>
      <c r="I391" s="149" t="s">
        <v>1021</v>
      </c>
      <c r="J391" s="149" t="s">
        <v>582</v>
      </c>
    </row>
    <row r="392" ht="52.5" customHeight="1" outlineLevel="1" spans="1:10">
      <c r="A392" s="149" t="s">
        <v>534</v>
      </c>
      <c r="B392" s="149" t="s">
        <v>1004</v>
      </c>
      <c r="C392" s="149" t="s">
        <v>602</v>
      </c>
      <c r="D392" s="149" t="s">
        <v>619</v>
      </c>
      <c r="E392" s="149" t="s">
        <v>1023</v>
      </c>
      <c r="F392" s="149" t="s">
        <v>598</v>
      </c>
      <c r="G392" s="148" t="s">
        <v>1024</v>
      </c>
      <c r="H392" s="148" t="s">
        <v>606</v>
      </c>
      <c r="I392" s="149" t="s">
        <v>1024</v>
      </c>
      <c r="J392" s="149" t="s">
        <v>582</v>
      </c>
    </row>
    <row r="393" ht="52.5" customHeight="1" outlineLevel="1" spans="1:10">
      <c r="A393" s="149" t="s">
        <v>534</v>
      </c>
      <c r="B393" s="149" t="s">
        <v>1004</v>
      </c>
      <c r="C393" s="149" t="s">
        <v>622</v>
      </c>
      <c r="D393" s="149" t="s">
        <v>623</v>
      </c>
      <c r="E393" s="149" t="s">
        <v>636</v>
      </c>
      <c r="F393" s="149" t="s">
        <v>579</v>
      </c>
      <c r="G393" s="148" t="s">
        <v>674</v>
      </c>
      <c r="H393" s="148" t="s">
        <v>580</v>
      </c>
      <c r="I393" s="149" t="s">
        <v>592</v>
      </c>
      <c r="J393" s="149" t="s">
        <v>582</v>
      </c>
    </row>
    <row r="394" ht="52.5" customHeight="1" outlineLevel="1" spans="1:10">
      <c r="A394" s="149" t="s">
        <v>505</v>
      </c>
      <c r="B394" s="149" t="s">
        <v>1025</v>
      </c>
      <c r="C394" s="149" t="s">
        <v>576</v>
      </c>
      <c r="D394" s="149" t="s">
        <v>577</v>
      </c>
      <c r="E394" s="149" t="s">
        <v>1026</v>
      </c>
      <c r="F394" s="149" t="s">
        <v>579</v>
      </c>
      <c r="G394" s="148" t="s">
        <v>1027</v>
      </c>
      <c r="H394" s="148" t="s">
        <v>580</v>
      </c>
      <c r="I394" s="149" t="s">
        <v>796</v>
      </c>
      <c r="J394" s="149" t="s">
        <v>1028</v>
      </c>
    </row>
    <row r="395" ht="52.5" customHeight="1" outlineLevel="1" spans="1:10">
      <c r="A395" s="149" t="s">
        <v>505</v>
      </c>
      <c r="B395" s="149" t="s">
        <v>1025</v>
      </c>
      <c r="C395" s="149" t="s">
        <v>576</v>
      </c>
      <c r="D395" s="149" t="s">
        <v>577</v>
      </c>
      <c r="E395" s="149" t="s">
        <v>1029</v>
      </c>
      <c r="F395" s="149" t="s">
        <v>579</v>
      </c>
      <c r="G395" s="148" t="s">
        <v>1030</v>
      </c>
      <c r="H395" s="148" t="s">
        <v>580</v>
      </c>
      <c r="I395" s="149" t="s">
        <v>796</v>
      </c>
      <c r="J395" s="149" t="s">
        <v>1028</v>
      </c>
    </row>
    <row r="396" ht="52.5" customHeight="1" outlineLevel="1" spans="1:10">
      <c r="A396" s="149" t="s">
        <v>505</v>
      </c>
      <c r="B396" s="149" t="s">
        <v>1025</v>
      </c>
      <c r="C396" s="149" t="s">
        <v>576</v>
      </c>
      <c r="D396" s="149" t="s">
        <v>577</v>
      </c>
      <c r="E396" s="149" t="s">
        <v>1031</v>
      </c>
      <c r="F396" s="149" t="s">
        <v>579</v>
      </c>
      <c r="G396" s="148" t="s">
        <v>680</v>
      </c>
      <c r="H396" s="148" t="s">
        <v>580</v>
      </c>
      <c r="I396" s="149" t="s">
        <v>586</v>
      </c>
      <c r="J396" s="149" t="s">
        <v>1028</v>
      </c>
    </row>
    <row r="397" ht="52.5" customHeight="1" outlineLevel="1" spans="1:10">
      <c r="A397" s="149" t="s">
        <v>505</v>
      </c>
      <c r="B397" s="149" t="s">
        <v>1025</v>
      </c>
      <c r="C397" s="149" t="s">
        <v>576</v>
      </c>
      <c r="D397" s="149" t="s">
        <v>589</v>
      </c>
      <c r="E397" s="149" t="s">
        <v>1032</v>
      </c>
      <c r="F397" s="149" t="s">
        <v>579</v>
      </c>
      <c r="G397" s="148" t="s">
        <v>594</v>
      </c>
      <c r="H397" s="148" t="s">
        <v>580</v>
      </c>
      <c r="I397" s="149" t="s">
        <v>592</v>
      </c>
      <c r="J397" s="149" t="s">
        <v>1028</v>
      </c>
    </row>
    <row r="398" ht="52.5" customHeight="1" outlineLevel="1" spans="1:10">
      <c r="A398" s="149" t="s">
        <v>505</v>
      </c>
      <c r="B398" s="149" t="s">
        <v>1025</v>
      </c>
      <c r="C398" s="149" t="s">
        <v>576</v>
      </c>
      <c r="D398" s="149" t="s">
        <v>589</v>
      </c>
      <c r="E398" s="149" t="s">
        <v>590</v>
      </c>
      <c r="F398" s="149" t="s">
        <v>579</v>
      </c>
      <c r="G398" s="148" t="s">
        <v>594</v>
      </c>
      <c r="H398" s="148" t="s">
        <v>580</v>
      </c>
      <c r="I398" s="149" t="s">
        <v>592</v>
      </c>
      <c r="J398" s="149" t="s">
        <v>1028</v>
      </c>
    </row>
    <row r="399" ht="52.5" customHeight="1" outlineLevel="1" spans="1:10">
      <c r="A399" s="149" t="s">
        <v>505</v>
      </c>
      <c r="B399" s="149" t="s">
        <v>1025</v>
      </c>
      <c r="C399" s="149" t="s">
        <v>576</v>
      </c>
      <c r="D399" s="149" t="s">
        <v>596</v>
      </c>
      <c r="E399" s="149" t="s">
        <v>1033</v>
      </c>
      <c r="F399" s="149" t="s">
        <v>579</v>
      </c>
      <c r="G399" s="148" t="s">
        <v>594</v>
      </c>
      <c r="H399" s="148" t="s">
        <v>580</v>
      </c>
      <c r="I399" s="149" t="s">
        <v>592</v>
      </c>
      <c r="J399" s="149" t="s">
        <v>1028</v>
      </c>
    </row>
    <row r="400" ht="52.5" customHeight="1" outlineLevel="1" spans="1:10">
      <c r="A400" s="149" t="s">
        <v>505</v>
      </c>
      <c r="B400" s="149" t="s">
        <v>1025</v>
      </c>
      <c r="C400" s="149" t="s">
        <v>576</v>
      </c>
      <c r="D400" s="149" t="s">
        <v>630</v>
      </c>
      <c r="E400" s="149" t="s">
        <v>1034</v>
      </c>
      <c r="F400" s="149" t="s">
        <v>632</v>
      </c>
      <c r="G400" s="148" t="s">
        <v>1035</v>
      </c>
      <c r="H400" s="148" t="s">
        <v>580</v>
      </c>
      <c r="I400" s="149" t="s">
        <v>634</v>
      </c>
      <c r="J400" s="149" t="s">
        <v>1028</v>
      </c>
    </row>
    <row r="401" ht="52.5" customHeight="1" outlineLevel="1" spans="1:10">
      <c r="A401" s="149" t="s">
        <v>505</v>
      </c>
      <c r="B401" s="149" t="s">
        <v>1025</v>
      </c>
      <c r="C401" s="149" t="s">
        <v>602</v>
      </c>
      <c r="D401" s="149" t="s">
        <v>603</v>
      </c>
      <c r="E401" s="149" t="s">
        <v>1036</v>
      </c>
      <c r="F401" s="149" t="s">
        <v>579</v>
      </c>
      <c r="G401" s="148" t="s">
        <v>74</v>
      </c>
      <c r="H401" s="148" t="s">
        <v>580</v>
      </c>
      <c r="I401" s="149" t="s">
        <v>804</v>
      </c>
      <c r="J401" s="149" t="s">
        <v>1028</v>
      </c>
    </row>
    <row r="402" ht="52.5" customHeight="1" outlineLevel="1" spans="1:10">
      <c r="A402" s="149" t="s">
        <v>505</v>
      </c>
      <c r="B402" s="149" t="s">
        <v>1025</v>
      </c>
      <c r="C402" s="149" t="s">
        <v>602</v>
      </c>
      <c r="D402" s="149" t="s">
        <v>607</v>
      </c>
      <c r="E402" s="149" t="s">
        <v>1037</v>
      </c>
      <c r="F402" s="149" t="s">
        <v>579</v>
      </c>
      <c r="G402" s="148" t="s">
        <v>1038</v>
      </c>
      <c r="H402" s="148" t="s">
        <v>580</v>
      </c>
      <c r="I402" s="149" t="s">
        <v>586</v>
      </c>
      <c r="J402" s="149" t="s">
        <v>1028</v>
      </c>
    </row>
    <row r="403" ht="52.5" customHeight="1" outlineLevel="1" spans="1:10">
      <c r="A403" s="149" t="s">
        <v>505</v>
      </c>
      <c r="B403" s="149" t="s">
        <v>1025</v>
      </c>
      <c r="C403" s="149" t="s">
        <v>602</v>
      </c>
      <c r="D403" s="149" t="s">
        <v>619</v>
      </c>
      <c r="E403" s="149" t="s">
        <v>620</v>
      </c>
      <c r="F403" s="149" t="s">
        <v>579</v>
      </c>
      <c r="G403" s="148" t="s">
        <v>73</v>
      </c>
      <c r="H403" s="148" t="s">
        <v>580</v>
      </c>
      <c r="I403" s="149" t="s">
        <v>600</v>
      </c>
      <c r="J403" s="149" t="s">
        <v>1028</v>
      </c>
    </row>
    <row r="404" ht="52.5" customHeight="1" outlineLevel="1" spans="1:10">
      <c r="A404" s="149" t="s">
        <v>505</v>
      </c>
      <c r="B404" s="149" t="s">
        <v>1025</v>
      </c>
      <c r="C404" s="149" t="s">
        <v>622</v>
      </c>
      <c r="D404" s="149" t="s">
        <v>623</v>
      </c>
      <c r="E404" s="149" t="s">
        <v>636</v>
      </c>
      <c r="F404" s="149" t="s">
        <v>579</v>
      </c>
      <c r="G404" s="148" t="s">
        <v>594</v>
      </c>
      <c r="H404" s="148" t="s">
        <v>580</v>
      </c>
      <c r="I404" s="149" t="s">
        <v>592</v>
      </c>
      <c r="J404" s="149" t="s">
        <v>1028</v>
      </c>
    </row>
  </sheetData>
  <mergeCells count="60">
    <mergeCell ref="A2:J2"/>
    <mergeCell ref="A3:E3"/>
    <mergeCell ref="A7:A22"/>
    <mergeCell ref="A23:A30"/>
    <mergeCell ref="A31:A42"/>
    <mergeCell ref="A43:A56"/>
    <mergeCell ref="A57:A69"/>
    <mergeCell ref="A70:A89"/>
    <mergeCell ref="A90:A95"/>
    <mergeCell ref="A96:A126"/>
    <mergeCell ref="A127:A133"/>
    <mergeCell ref="A134:A150"/>
    <mergeCell ref="A151:A160"/>
    <mergeCell ref="A161:A172"/>
    <mergeCell ref="A173:A183"/>
    <mergeCell ref="A184:A193"/>
    <mergeCell ref="A194:A208"/>
    <mergeCell ref="A209:A217"/>
    <mergeCell ref="A218:A224"/>
    <mergeCell ref="A225:A231"/>
    <mergeCell ref="A232:A240"/>
    <mergeCell ref="A241:A263"/>
    <mergeCell ref="A264:A281"/>
    <mergeCell ref="A282:A291"/>
    <mergeCell ref="A292:A302"/>
    <mergeCell ref="A303:A341"/>
    <mergeCell ref="A342:A350"/>
    <mergeCell ref="A351:A369"/>
    <mergeCell ref="A370:A375"/>
    <mergeCell ref="A376:A393"/>
    <mergeCell ref="A394:A404"/>
    <mergeCell ref="B7:B22"/>
    <mergeCell ref="B23:B30"/>
    <mergeCell ref="B31:B42"/>
    <mergeCell ref="B43:B56"/>
    <mergeCell ref="B57:B69"/>
    <mergeCell ref="B70:B89"/>
    <mergeCell ref="B90:B95"/>
    <mergeCell ref="B96:B126"/>
    <mergeCell ref="B127:B133"/>
    <mergeCell ref="B134:B150"/>
    <mergeCell ref="B151:B160"/>
    <mergeCell ref="B161:B172"/>
    <mergeCell ref="B173:B183"/>
    <mergeCell ref="B184:B193"/>
    <mergeCell ref="B194:B208"/>
    <mergeCell ref="B209:B217"/>
    <mergeCell ref="B218:B224"/>
    <mergeCell ref="B225:B231"/>
    <mergeCell ref="B232:B240"/>
    <mergeCell ref="B241:B263"/>
    <mergeCell ref="B264:B281"/>
    <mergeCell ref="B282:B291"/>
    <mergeCell ref="B292:B302"/>
    <mergeCell ref="B303:B341"/>
    <mergeCell ref="B342:B350"/>
    <mergeCell ref="B351:B369"/>
    <mergeCell ref="B370:B375"/>
    <mergeCell ref="B376:B393"/>
    <mergeCell ref="B394:B40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WPS_1602483880</cp:lastModifiedBy>
  <dcterms:created xsi:type="dcterms:W3CDTF">2025-02-25T01:40:00Z</dcterms:created>
  <dcterms:modified xsi:type="dcterms:W3CDTF">2025-09-28T13:01:26Z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AC783055305B4C1AA9C1E902DCD6EC5F_13</vt:lpwstr>
  </property>
  <property fmtid="{D5CDD505-2E9C-101B-9397-08002B2CF9AE}" pid="3" name="KSOProductBuildVer">
    <vt:lpwstr>2052-10.8.0.6018</vt:lpwstr>
  </property>
</Properties>
</file>