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56" windowHeight="9732"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concurrentCalc="0"/>
</workbook>
</file>

<file path=xl/sharedStrings.xml><?xml version="1.0" encoding="utf-8"?>
<sst xmlns="http://schemas.openxmlformats.org/spreadsheetml/2006/main" count="407">
  <si>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</si>
  <si>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</si>
  <si>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</si>
  <si>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</si>
  <si>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</si>
  <si>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</si>
  <si>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</si>
  <si>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</si>
  <si>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</si>
  <si>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</si>
  <si>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</si>
  <si>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</si>
  <si>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</si>
  <si>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</si>
  <si>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</si>
  <si>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</si>
  <si>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</si>
  <si>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</si>
  <si>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</si>
  <si>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</si>
  <si>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</si>
  <si>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</si>
  <si>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</si>
  <si>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</si>
  <si>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</si>
  <si>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</si>
  <si>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</si>
  <si>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</si>
  <si>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</si>
  <si>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</si>
  <si>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</si>
  <si>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</si>
  <si>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</si>
  <si>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</si>
  <si>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</si>
  <si>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</si>
  <si>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</si>
  <si>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</si>
  <si>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</si>
  <si>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</si>
  <si>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</si>
  <si>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</si>
  <si>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</si>
  <si>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</si>
  <si>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</si>
  <si>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213001</t>
  </si>
  <si>
    <t>梁河县科学技术协会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</si>
  <si>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</si>
  <si>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</si>
  <si>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</si>
  <si>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</si>
  <si>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</si>
  <si>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</si>
  <si>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</si>
  <si>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</si>
  <si>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</si>
  <si>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</si>
  <si>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</si>
  <si>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</si>
  <si>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</si>
  <si>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</si>
  <si>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</si>
  <si>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</si>
  <si>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</si>
  <si>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</si>
  <si>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</si>
  <si>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</si>
  <si>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</si>
  <si>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</si>
  <si>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</si>
  <si>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</si>
  <si>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</si>
  <si>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</si>
  <si>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</si>
  <si>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</si>
  <si>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</si>
  <si>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</si>
  <si>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</si>
  <si>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</si>
  <si>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</si>
  <si>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</si>
  <si>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</si>
  <si>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</si>
  <si>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206</t>
  </si>
  <si>
    <t>科学技术支出</t>
  </si>
  <si>
    <t>20601</t>
  </si>
  <si>
    <t>科学技术管理事务</t>
  </si>
  <si>
    <t>2060101</t>
  </si>
  <si>
    <t>行政运行</t>
  </si>
  <si>
    <t>20607</t>
  </si>
  <si>
    <t>科学技术普及</t>
  </si>
  <si>
    <t>2060702</t>
  </si>
  <si>
    <t>科普活动</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</si>
  <si>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</si>
  <si>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</si>
  <si>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</si>
  <si>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</si>
  <si>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</si>
  <si>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</si>
  <si>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</si>
  <si>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</si>
  <si>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</si>
  <si>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</si>
  <si>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</si>
  <si>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</si>
  <si>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</si>
  <si>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</si>
  <si>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</si>
  <si>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</si>
  <si>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</si>
  <si>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</si>
  <si>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</si>
  <si>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</si>
  <si>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</si>
  <si>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</si>
  <si>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</si>
  <si>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</si>
  <si>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</si>
  <si>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</si>
  <si>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</si>
  <si>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</si>
  <si>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</si>
  <si>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</si>
  <si>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</si>
  <si>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</si>
  <si>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</si>
  <si>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</si>
  <si>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</si>
  <si>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</si>
  <si>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</si>
  <si>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</si>
  <si>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</si>
  <si>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</si>
  <si>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</si>
  <si>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</si>
  <si>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</si>
  <si>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</si>
  <si>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</si>
  <si>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</si>
  <si>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</si>
  <si>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</si>
  <si>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</si>
  <si>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</si>
  <si>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</si>
  <si>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</si>
  <si>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</si>
  <si>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</si>
  <si>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</si>
  <si>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</si>
  <si>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</si>
  <si>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</si>
  <si>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</si>
  <si>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</si>
  <si>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</si>
  <si>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</si>
  <si>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</si>
  <si>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</si>
  <si>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</si>
  <si>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</si>
  <si>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</si>
  <si>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</si>
  <si>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</si>
  <si>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</si>
  <si>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</si>
  <si>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</si>
  <si>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</si>
  <si>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</si>
  <si>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</si>
  <si>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</si>
  <si>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</si>
  <si>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</si>
  <si>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</si>
  <si>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</si>
  <si>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</si>
  <si>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</si>
  <si>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</si>
  <si>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</si>
  <si>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</si>
  <si>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</si>
  <si>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</si>
  <si>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</si>
  <si>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</si>
  <si>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</si>
  <si>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</si>
  <si>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</si>
  <si>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</si>
  <si>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</si>
  <si>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</si>
  <si>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</si>
  <si>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</si>
  <si>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</si>
  <si>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</si>
  <si>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</si>
  <si>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</si>
  <si>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</si>
  <si>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</si>
  <si>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</si>
  <si>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533122210000000012938</t>
  </si>
  <si>
    <t>行政人员支出工资</t>
  </si>
  <si>
    <t>30101</t>
  </si>
  <si>
    <t>基本工资</t>
  </si>
  <si>
    <t>30102</t>
  </si>
  <si>
    <t>津贴补贴</t>
  </si>
  <si>
    <t>30103</t>
  </si>
  <si>
    <t>奖金</t>
  </si>
  <si>
    <t>533122231100001446500</t>
  </si>
  <si>
    <t>行政绩效奖励</t>
  </si>
  <si>
    <t>533122251100003721852</t>
  </si>
  <si>
    <t>机关事业单位基本养老保险缴费</t>
  </si>
  <si>
    <t>30108</t>
  </si>
  <si>
    <t>533122210000000012945</t>
  </si>
  <si>
    <t>职业年金缴费</t>
  </si>
  <si>
    <t>30109</t>
  </si>
  <si>
    <t>533122210000000012944</t>
  </si>
  <si>
    <t>职工基本医疗保险缴费</t>
  </si>
  <si>
    <t>30110</t>
  </si>
  <si>
    <t>533122241100002272337</t>
  </si>
  <si>
    <t>大病保险费</t>
  </si>
  <si>
    <t>30112</t>
  </si>
  <si>
    <t>其他社会保障缴费</t>
  </si>
  <si>
    <t>533122210000000012939</t>
  </si>
  <si>
    <t>残疾人就业保障金财政分担部分</t>
  </si>
  <si>
    <t>533122251100003721850</t>
  </si>
  <si>
    <t>工伤保险</t>
  </si>
  <si>
    <t>533122210000000012942</t>
  </si>
  <si>
    <t>生育保险</t>
  </si>
  <si>
    <t>533122210000000012943</t>
  </si>
  <si>
    <t>失业保险</t>
  </si>
  <si>
    <t>533122210000000012946</t>
  </si>
  <si>
    <t>30113</t>
  </si>
  <si>
    <t>533122241100002272338</t>
  </si>
  <si>
    <t>基层党组织开展活动经费</t>
  </si>
  <si>
    <t>30201</t>
  </si>
  <si>
    <t>办公费</t>
  </si>
  <si>
    <t>533122210000000014581</t>
  </si>
  <si>
    <t>党报党刊</t>
  </si>
  <si>
    <t>533122221100000289791</t>
  </si>
  <si>
    <t>公用经费安排的公务接待费</t>
  </si>
  <si>
    <t>30217</t>
  </si>
  <si>
    <t>533122221100000289775</t>
  </si>
  <si>
    <t>公用经费安排的公车购置及运维费</t>
  </si>
  <si>
    <t>30231</t>
  </si>
  <si>
    <t>公务用车运行维护费</t>
  </si>
  <si>
    <t>533122210000000012953</t>
  </si>
  <si>
    <t>一般公用经费</t>
  </si>
  <si>
    <t>30205</t>
  </si>
  <si>
    <t>水费</t>
  </si>
  <si>
    <t>533122210000000012952</t>
  </si>
  <si>
    <t>退休公用经费</t>
  </si>
  <si>
    <t>30299</t>
  </si>
  <si>
    <t>其他商品和服务支出</t>
  </si>
  <si>
    <t>533122210000000012950</t>
  </si>
  <si>
    <t>工会经费</t>
  </si>
  <si>
    <t>30228</t>
  </si>
  <si>
    <t>533122210000000012949</t>
  </si>
  <si>
    <t>公务交通补贴</t>
  </si>
  <si>
    <t>30239</t>
  </si>
  <si>
    <t>其他交通费用</t>
  </si>
  <si>
    <t>533122251100003721863</t>
  </si>
  <si>
    <t>县直单位机关党组织工作经费</t>
  </si>
  <si>
    <t>预算05-1表</t>
  </si>
  <si>
    <t>2025年部门项目支出预算表</t>
  </si>
  <si>
    <t>项目分类</t>
  </si>
  <si>
    <t>项目单位</t>
  </si>
  <si>
    <t>经济科目编码</t>
  </si>
  <si>
    <t>经济科目名称</t>
  </si>
  <si>
    <t>本年拨款</t>
  </si>
  <si>
    <t>其中：本次下达</t>
  </si>
  <si>
    <t>科普经费</t>
  </si>
  <si>
    <t>事业发展类</t>
  </si>
  <si>
    <t>533122210000000010897</t>
  </si>
  <si>
    <t>30202</t>
  </si>
  <si>
    <t>印刷费</t>
  </si>
  <si>
    <t>30206</t>
  </si>
  <si>
    <t>电费</t>
  </si>
  <si>
    <t>30207</t>
  </si>
  <si>
    <t>邮电费</t>
  </si>
  <si>
    <t>30211</t>
  </si>
  <si>
    <t>差旅费</t>
  </si>
  <si>
    <t>30215</t>
  </si>
  <si>
    <t>会议费</t>
  </si>
  <si>
    <t>30216</t>
  </si>
  <si>
    <t>培训费</t>
  </si>
  <si>
    <t>30229</t>
  </si>
  <si>
    <t>福利费</t>
  </si>
  <si>
    <t>31002</t>
  </si>
  <si>
    <t>办公设备购置</t>
  </si>
  <si>
    <t>梁河县老科协工作经费</t>
  </si>
  <si>
    <t>533122210000000014453</t>
  </si>
  <si>
    <t>预算05-2表</t>
  </si>
  <si>
    <t>单位名称、项目名称</t>
  </si>
  <si>
    <t>项目年度绩效目标</t>
  </si>
  <si>
    <t>一级指标</t>
  </si>
  <si>
    <t>二级指标</t>
  </si>
  <si>
    <t>三级指标</t>
  </si>
  <si>
    <t>指标性质</t>
  </si>
  <si>
    <t>指标值</t>
  </si>
  <si>
    <t>指标属性</t>
  </si>
  <si>
    <t>度量单位</t>
  </si>
  <si>
    <t>指标内容</t>
  </si>
  <si>
    <t>2024年计划送医下乡9次，受益群众2500多人次；卫生保健知识培训10次，受益群众3000多人次；开展养殖培训2次，受益群众300多人次；开展种植业和茶叶种管加工培训2次，受益群众300多人次；科普、诗书画进校园5次，受益师生2000多人次；未成年人保护法宣传4次，受益师生1600多人次。年内深入乡镇达80%；村社区达70%；中学达60%；小学达60%。充分发挥五老人员的优势，使全县各族人民、学生科普、卫生保健知识得到提高，各项事业健康发展。按中央要求开展青少年视力筛查6次，达90%以上。
我们将严格执行财经纪律，遵守各种规定。</t>
  </si>
  <si>
    <t>产出指标</t>
  </si>
  <si>
    <t>数量指标</t>
  </si>
  <si>
    <t>送医下乡9次</t>
  </si>
  <si>
    <t>=</t>
  </si>
  <si>
    <t>2500</t>
  </si>
  <si>
    <t>定量指标</t>
  </si>
  <si>
    <t>人</t>
  </si>
  <si>
    <t>送医下乡</t>
  </si>
  <si>
    <t>卫生保健知识培训</t>
  </si>
  <si>
    <t>3000</t>
  </si>
  <si>
    <t>参观“科普、诗书画进校园”人数</t>
  </si>
  <si>
    <t>&gt;=</t>
  </si>
  <si>
    <t>2000</t>
  </si>
  <si>
    <t>科普、诗书画进校园</t>
  </si>
  <si>
    <t>未成年人保护法宣传</t>
  </si>
  <si>
    <t>1600</t>
  </si>
  <si>
    <t>未成年人保护法宣传4次</t>
  </si>
  <si>
    <t>时效指标</t>
  </si>
  <si>
    <t>项目实施时间</t>
  </si>
  <si>
    <t>2025年12月</t>
  </si>
  <si>
    <t>年</t>
  </si>
  <si>
    <t>项目完成及时率</t>
  </si>
  <si>
    <t>效益指标</t>
  </si>
  <si>
    <t>社会效益</t>
  </si>
  <si>
    <t>使全县各族人民、学生科普、卫生保健知识得到提高</t>
  </si>
  <si>
    <t>逐年提高</t>
  </si>
  <si>
    <t>定性指标</t>
  </si>
  <si>
    <t>满意度指标</t>
  </si>
  <si>
    <t>服务对象满意度</t>
  </si>
  <si>
    <t>服务活动群众满意度</t>
  </si>
  <si>
    <t>85</t>
  </si>
  <si>
    <t>%</t>
  </si>
  <si>
    <t>1.科普活动及信息化建设，全国科普活动日、全国科技活动周、全县青少年科普活动周科普宣传覆盖所属乡镇60%以上；
2.完成科普大篷车宣教任务；
3.创建科普示范基地1个；
4.科协系统干部队伍能力提升；
5.农函大办学培训；
6.新建农村专业技术协会1个，培育国家科普带头人1人，
7.培养有文化、懂技术的新型农民1000人。   
 8.提升乡镇基层科协组织力等内容组织开展全年科普宣传和提升全民科学素质水平工作。</t>
  </si>
  <si>
    <t>开展科普宣传培训</t>
  </si>
  <si>
    <t>场</t>
  </si>
  <si>
    <t>完成科普宣传培训20场次</t>
  </si>
  <si>
    <t>1.科普活动及信息化建设，全国科普活动日、全国科技活动周、全县青少年科普活动周科普宣传覆盖所属乡镇60%以上；
2.完成科普大蓬车宣教任务；
3.创建科普示范基地1个；
4.科协系统干部队伍能力提升；
5.农函大办学培训；
6.新建农村专业技术协会1个，培育国家科普带头人1人，
7.培养有文化、懂技术的新型农民1000人。   
 8.提升乡镇基层科协组织力等内容组织开展全年科普宣传和提升全民科学素质水平工作。</t>
  </si>
  <si>
    <t>项目任务目标完成及时率</t>
  </si>
  <si>
    <t>开展科普宣传、培训逐步提高我县公民科学素质</t>
  </si>
  <si>
    <t>科普公共服务受众满意度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</si>
  <si>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</si>
  <si>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</si>
  <si>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</si>
  <si>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</si>
  <si>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</si>
  <si>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</si>
  <si>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</si>
  <si>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</si>
  <si>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</si>
  <si>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</si>
  <si>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</si>
  <si>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</si>
  <si>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</si>
  <si>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</si>
  <si>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</si>
  <si>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</si>
  <si>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</si>
  <si>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</si>
  <si>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打印机</t>
  </si>
  <si>
    <t>多功能一体机</t>
  </si>
  <si>
    <t>台</t>
  </si>
  <si>
    <t>复印纸</t>
  </si>
  <si>
    <t>批</t>
  </si>
  <si>
    <t>办公电脑</t>
  </si>
  <si>
    <t>台式计算机</t>
  </si>
  <si>
    <t>公务用车保险费</t>
  </si>
  <si>
    <t>财产保险服务</t>
  </si>
  <si>
    <t>辆</t>
  </si>
  <si>
    <t>车辆维修和保养</t>
  </si>
  <si>
    <t>车辆维修和保养服务</t>
  </si>
  <si>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</si>
  <si>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</si>
  <si>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</si>
  <si>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</si>
  <si>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</si>
  <si>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</si>
  <si>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</si>
  <si>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</si>
  <si>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</si>
  <si>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</si>
  <si>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</si>
  <si>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</si>
  <si>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</si>
  <si>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</si>
  <si>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</si>
  <si>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</si>
  <si>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</si>
  <si>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</si>
  <si>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</si>
  <si>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</si>
  <si>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</si>
  <si>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</si>
  <si>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</si>
  <si>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</si>
  <si>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</si>
  <si>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</si>
  <si>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</si>
  <si>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</si>
  <si>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</si>
  <si>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</si>
  <si>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</si>
  <si>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color rgb="FF000000"/>
        <rFont val="宋体"/>
        <charset val="134"/>
      </rPr>
      <t>说明</t>
    </r>
    <r>
      <rPr>
        <sz val="11"/>
        <color rgb="FF000000"/>
        <rFont val="Calibri"/>
        <charset val="134"/>
      </rPr>
      <t>:</t>
    </r>
    <r>
      <rPr>
        <sz val="11"/>
        <color rgb="FF000000"/>
        <rFont val="宋体"/>
        <charset val="134"/>
      </rPr>
      <t>本单位无上级转移支付补助项目支出。</t>
    </r>
  </si>
  <si>
    <t>预算12表</t>
  </si>
  <si>
    <t>项目级次</t>
  </si>
  <si>
    <t>313 事业发展类</t>
  </si>
  <si>
    <t>本级</t>
  </si>
</sst>
</file>

<file path=xl/styles.xml><?xml version="1.0" encoding="utf-8"?>
<styleSheet xmlns="http://schemas.openxmlformats.org/spreadsheetml/2006/main">
  <numFmts count="9">
    <numFmt numFmtId="176" formatCode="#,##0;\-#,##0;;@"/>
    <numFmt numFmtId="44" formatCode="_ &quot;￥&quot;* #,##0.00_ ;_ &quot;￥&quot;* \-#,##0.00_ ;_ &quot;￥&quot;* &quot;-&quot;??_ ;_ @_ "/>
    <numFmt numFmtId="177" formatCode="#,##0.00;\-#,##0.00;;@"/>
    <numFmt numFmtId="42" formatCode="_ &quot;￥&quot;* #,##0_ ;_ &quot;￥&quot;* \-#,##0_ ;_ &quot;￥&quot;* &quot;-&quot;_ ;_ @_ "/>
    <numFmt numFmtId="178" formatCode="yyyy/mm/dd\ hh:mm:ss"/>
    <numFmt numFmtId="43" formatCode="_ * #,##0.00_ ;_ * \-#,##0.00_ ;_ * &quot;-&quot;??_ ;_ @_ "/>
    <numFmt numFmtId="41" formatCode="_ * #,##0_ ;_ * \-#,##0_ ;_ * &quot;-&quot;_ ;_ @_ "/>
    <numFmt numFmtId="179" formatCode="hh:mm:ss"/>
    <numFmt numFmtId="180" formatCode="yyyy/mm/dd"/>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rgb="FFFF0000"/>
      <name val="宋体"/>
      <charset val="0"/>
      <scheme val="minor"/>
    </font>
    <font>
      <sz val="11"/>
      <color theme="1"/>
      <name val="宋体"/>
      <charset val="134"/>
      <scheme val="minor"/>
    </font>
    <font>
      <sz val="11"/>
      <color rgb="FF3F3F76"/>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u/>
      <sz val="11"/>
      <color rgb="FF0000FF"/>
      <name val="宋体"/>
      <charset val="0"/>
      <scheme val="minor"/>
    </font>
    <font>
      <sz val="11"/>
      <color rgb="FF9C0006"/>
      <name val="宋体"/>
      <charset val="0"/>
      <scheme val="minor"/>
    </font>
    <font>
      <b/>
      <sz val="11"/>
      <color theme="3"/>
      <name val="宋体"/>
      <charset val="134"/>
      <scheme val="minor"/>
    </font>
    <font>
      <sz val="11"/>
      <color theme="0"/>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3" fillId="5" borderId="0" applyNumberFormat="0" applyBorder="0" applyAlignment="0" applyProtection="0">
      <alignment vertical="center"/>
    </xf>
    <xf numFmtId="0" fontId="22" fillId="2" borderId="16"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8" fontId="1" fillId="0" borderId="7">
      <alignment horizontal="right" vertical="center"/>
    </xf>
    <xf numFmtId="0" fontId="23" fillId="3" borderId="0" applyNumberFormat="0" applyBorder="0" applyAlignment="0" applyProtection="0">
      <alignment vertical="center"/>
    </xf>
    <xf numFmtId="0" fontId="30" fillId="8" borderId="0" applyNumberFormat="0" applyBorder="0" applyAlignment="0" applyProtection="0">
      <alignment vertical="center"/>
    </xf>
    <xf numFmtId="43" fontId="21" fillId="0" borderId="0" applyFont="0" applyFill="0" applyBorder="0" applyAlignment="0" applyProtection="0">
      <alignment vertical="center"/>
    </xf>
    <xf numFmtId="0" fontId="32" fillId="9" borderId="0" applyNumberFormat="0" applyBorder="0" applyAlignment="0" applyProtection="0">
      <alignment vertical="center"/>
    </xf>
    <xf numFmtId="0" fontId="29" fillId="0" borderId="0" applyNumberFormat="0" applyFill="0" applyBorder="0" applyAlignment="0" applyProtection="0">
      <alignment vertical="center"/>
    </xf>
    <xf numFmtId="9" fontId="21" fillId="0" borderId="0" applyFont="0" applyFill="0" applyBorder="0" applyAlignment="0" applyProtection="0">
      <alignment vertical="center"/>
    </xf>
    <xf numFmtId="180" fontId="1" fillId="0" borderId="7">
      <alignment horizontal="right" vertical="center"/>
    </xf>
    <xf numFmtId="0" fontId="33" fillId="0" borderId="0" applyNumberFormat="0" applyFill="0" applyBorder="0" applyAlignment="0" applyProtection="0">
      <alignment vertical="center"/>
    </xf>
    <xf numFmtId="0" fontId="21" fillId="11" borderId="20" applyNumberFormat="0" applyFont="0" applyAlignment="0" applyProtection="0">
      <alignment vertical="center"/>
    </xf>
    <xf numFmtId="0" fontId="32" fillId="12" borderId="0" applyNumberFormat="0" applyBorder="0" applyAlignment="0" applyProtection="0">
      <alignment vertical="center"/>
    </xf>
    <xf numFmtId="0" fontId="3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19" applyNumberFormat="0" applyFill="0" applyAlignment="0" applyProtection="0">
      <alignment vertical="center"/>
    </xf>
    <xf numFmtId="0" fontId="28" fillId="0" borderId="19" applyNumberFormat="0" applyFill="0" applyAlignment="0" applyProtection="0">
      <alignment vertical="center"/>
    </xf>
    <xf numFmtId="0" fontId="32" fillId="14" borderId="0" applyNumberFormat="0" applyBorder="0" applyAlignment="0" applyProtection="0">
      <alignment vertical="center"/>
    </xf>
    <xf numFmtId="0" fontId="31" fillId="0" borderId="22" applyNumberFormat="0" applyFill="0" applyAlignment="0" applyProtection="0">
      <alignment vertical="center"/>
    </xf>
    <xf numFmtId="0" fontId="32" fillId="16" borderId="0" applyNumberFormat="0" applyBorder="0" applyAlignment="0" applyProtection="0">
      <alignment vertical="center"/>
    </xf>
    <xf numFmtId="0" fontId="26" fillId="6" borderId="18" applyNumberFormat="0" applyAlignment="0" applyProtection="0">
      <alignment vertical="center"/>
    </xf>
    <xf numFmtId="0" fontId="34" fillId="6" borderId="16" applyNumberFormat="0" applyAlignment="0" applyProtection="0">
      <alignment vertical="center"/>
    </xf>
    <xf numFmtId="0" fontId="24" fillId="4" borderId="17" applyNumberFormat="0" applyAlignment="0" applyProtection="0">
      <alignment vertical="center"/>
    </xf>
    <xf numFmtId="0" fontId="23" fillId="18" borderId="0" applyNumberFormat="0" applyBorder="0" applyAlignment="0" applyProtection="0">
      <alignment vertical="center"/>
    </xf>
    <xf numFmtId="0" fontId="32" fillId="19" borderId="0" applyNumberFormat="0" applyBorder="0" applyAlignment="0" applyProtection="0">
      <alignment vertical="center"/>
    </xf>
    <xf numFmtId="0" fontId="36" fillId="0" borderId="21" applyNumberFormat="0" applyFill="0" applyAlignment="0" applyProtection="0">
      <alignment vertical="center"/>
    </xf>
    <xf numFmtId="0" fontId="37" fillId="0" borderId="23" applyNumberFormat="0" applyFill="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10" fontId="1" fillId="0" borderId="7">
      <alignment horizontal="right" vertical="center"/>
    </xf>
    <xf numFmtId="0" fontId="23" fillId="24" borderId="0" applyNumberFormat="0" applyBorder="0" applyAlignment="0" applyProtection="0">
      <alignment vertical="center"/>
    </xf>
    <xf numFmtId="0" fontId="32" fillId="25"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32" fillId="13" borderId="0" applyNumberFormat="0" applyBorder="0" applyAlignment="0" applyProtection="0">
      <alignment vertical="center"/>
    </xf>
    <xf numFmtId="0" fontId="32" fillId="26" borderId="0" applyNumberFormat="0" applyBorder="0" applyAlignment="0" applyProtection="0">
      <alignment vertical="center"/>
    </xf>
    <xf numFmtId="0" fontId="23" fillId="7" borderId="0" applyNumberFormat="0" applyBorder="0" applyAlignment="0" applyProtection="0">
      <alignment vertical="center"/>
    </xf>
    <xf numFmtId="0" fontId="23" fillId="32" borderId="0" applyNumberFormat="0" applyBorder="0" applyAlignment="0" applyProtection="0">
      <alignment vertical="center"/>
    </xf>
    <xf numFmtId="0" fontId="32" fillId="22" borderId="0" applyNumberFormat="0" applyBorder="0" applyAlignment="0" applyProtection="0">
      <alignment vertical="center"/>
    </xf>
    <xf numFmtId="0" fontId="23" fillId="15" borderId="0" applyNumberFormat="0" applyBorder="0" applyAlignment="0" applyProtection="0">
      <alignment vertical="center"/>
    </xf>
    <xf numFmtId="0" fontId="32" fillId="10" borderId="0" applyNumberFormat="0" applyBorder="0" applyAlignment="0" applyProtection="0">
      <alignment vertical="center"/>
    </xf>
    <xf numFmtId="0" fontId="32" fillId="23" borderId="0" applyNumberFormat="0" applyBorder="0" applyAlignment="0" applyProtection="0">
      <alignment vertical="center"/>
    </xf>
    <xf numFmtId="0" fontId="23" fillId="31" borderId="0" applyNumberFormat="0" applyBorder="0" applyAlignment="0" applyProtection="0">
      <alignment vertical="center"/>
    </xf>
    <xf numFmtId="0" fontId="32" fillId="17"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9" fontId="1" fillId="0" borderId="7">
      <alignment horizontal="right" vertical="center"/>
    </xf>
    <xf numFmtId="176" fontId="1" fillId="0" borderId="7">
      <alignment horizontal="right" vertical="center"/>
    </xf>
  </cellStyleXfs>
  <cellXfs count="20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9"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showZeros="0" workbookViewId="0">
      <selection activeCell="B11" sqref="B11"/>
    </sheetView>
  </sheetViews>
  <sheetFormatPr defaultColWidth="10.2777777777778" defaultRowHeight="15" customHeight="1" outlineLevelCol="3"/>
  <cols>
    <col min="1" max="4" width="33.2777777777778"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"单位名称："&amp;"梁河县科学技术协会"</f>
        <v>单位名称：梁河县科学技术协会</v>
      </c>
      <c r="B3" s="199"/>
      <c r="C3" s="202"/>
      <c r="D3" s="200" t="s">
        <v>1</v>
      </c>
    </row>
    <row r="4" ht="18.75" customHeight="1" spans="1:4">
      <c r="A4" s="203" t="s">
        <v>2</v>
      </c>
      <c r="B4" s="203"/>
      <c r="C4" s="203" t="s">
        <v>3</v>
      </c>
      <c r="D4" s="204"/>
    </row>
    <row r="5" ht="18.75" customHeight="1" spans="1:4">
      <c r="A5" s="157" t="s">
        <v>4</v>
      </c>
      <c r="B5" s="157" t="s">
        <v>5</v>
      </c>
      <c r="C5" s="157" t="s">
        <v>6</v>
      </c>
      <c r="D5" s="157" t="s">
        <v>5</v>
      </c>
    </row>
    <row r="6" ht="18.75" customHeight="1" spans="1:4">
      <c r="A6" s="156" t="s">
        <v>7</v>
      </c>
      <c r="B6" s="158">
        <v>1329742.62</v>
      </c>
      <c r="C6" s="156" t="str">
        <f>"一"&amp;"、"&amp;"一般公共服务支出"</f>
        <v>一、一般公共服务支出</v>
      </c>
      <c r="D6" s="158">
        <v>1400</v>
      </c>
    </row>
    <row r="7" ht="18.75" customHeight="1" spans="1:4">
      <c r="A7" s="156" t="s">
        <v>8</v>
      </c>
      <c r="B7" s="158"/>
      <c r="C7" s="156" t="str">
        <f>"二"&amp;"、"&amp;"科学技术支出"</f>
        <v>二、科学技术支出</v>
      </c>
      <c r="D7" s="158">
        <v>1042169.96</v>
      </c>
    </row>
    <row r="8" ht="18.75" customHeight="1" spans="1:4">
      <c r="A8" s="156" t="s">
        <v>9</v>
      </c>
      <c r="B8" s="158"/>
      <c r="C8" s="156" t="str">
        <f>"三"&amp;"、"&amp;"社会保障和就业支出"</f>
        <v>三、社会保障和就业支出</v>
      </c>
      <c r="D8" s="158">
        <v>167864.59</v>
      </c>
    </row>
    <row r="9" ht="18.75" customHeight="1" spans="1:4">
      <c r="A9" s="156" t="s">
        <v>10</v>
      </c>
      <c r="B9" s="158"/>
      <c r="C9" s="156" t="str">
        <f>"四"&amp;"、"&amp;"卫生健康支出"</f>
        <v>四、卫生健康支出</v>
      </c>
      <c r="D9" s="158">
        <v>49467.43</v>
      </c>
    </row>
    <row r="10" ht="18.75" customHeight="1" spans="1:4">
      <c r="A10" s="156" t="s">
        <v>11</v>
      </c>
      <c r="B10" s="158"/>
      <c r="C10" s="156" t="str">
        <f>"五"&amp;"、"&amp;"住房保障支出"</f>
        <v>五、住房保障支出</v>
      </c>
      <c r="D10" s="158">
        <v>68840.64</v>
      </c>
    </row>
    <row r="11" ht="18.75" customHeight="1" spans="1:4">
      <c r="A11" s="156" t="s">
        <v>12</v>
      </c>
      <c r="B11" s="158"/>
      <c r="C11" s="156"/>
      <c r="D11" s="158"/>
    </row>
    <row r="12" ht="18.75" customHeight="1" spans="1:4">
      <c r="A12" s="156" t="s">
        <v>13</v>
      </c>
      <c r="B12" s="158"/>
      <c r="C12" s="156"/>
      <c r="D12" s="158"/>
    </row>
    <row r="13" ht="18.75" customHeight="1" spans="1:4">
      <c r="A13" s="156" t="s">
        <v>14</v>
      </c>
      <c r="B13" s="158"/>
      <c r="C13" s="156"/>
      <c r="D13" s="158"/>
    </row>
    <row r="14" ht="18.75" customHeight="1" spans="1:4">
      <c r="A14" s="156" t="s">
        <v>15</v>
      </c>
      <c r="B14" s="158"/>
      <c r="C14" s="156"/>
      <c r="D14" s="158"/>
    </row>
    <row r="15" ht="18.75" customHeight="1" spans="1:4">
      <c r="A15" s="156" t="s">
        <v>16</v>
      </c>
      <c r="B15" s="158"/>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1329742.62</v>
      </c>
      <c r="C32" s="156" t="s">
        <v>18</v>
      </c>
      <c r="D32" s="158">
        <v>1329742.62</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1329742.62</v>
      </c>
      <c r="C36" s="156" t="s">
        <v>25</v>
      </c>
      <c r="D36" s="158">
        <v>1329742.62</v>
      </c>
    </row>
  </sheetData>
  <mergeCells count="4">
    <mergeCell ref="A2:D2"/>
    <mergeCell ref="A3:B3"/>
    <mergeCell ref="A4:B4"/>
    <mergeCell ref="C4:D4"/>
  </mergeCells>
  <pageMargins left="0.75" right="0.75" top="1" bottom="1" header="0.5" footer="0.5"/>
  <pageSetup paperSize="9" scale="66"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462962962963" customWidth="1"/>
  </cols>
  <sheetData>
    <row r="1" ht="12" customHeight="1" spans="1:6">
      <c r="A1" s="126">
        <v>1</v>
      </c>
      <c r="B1" s="127">
        <v>0</v>
      </c>
      <c r="C1" s="126">
        <v>1</v>
      </c>
      <c r="D1" s="94"/>
      <c r="E1" s="94"/>
      <c r="F1" s="128" t="s">
        <v>341</v>
      </c>
    </row>
    <row r="2" ht="26.25" customHeight="1" spans="1:6">
      <c r="A2" s="129" t="str">
        <f>"2025"&amp;"年政府性基金预算支出预算表"</f>
        <v>2025年政府性基金预算支出预算表</v>
      </c>
      <c r="B2" s="129" t="s">
        <v>342</v>
      </c>
      <c r="C2" s="130"/>
      <c r="D2" s="131"/>
      <c r="E2" s="131"/>
      <c r="F2" s="131"/>
    </row>
    <row r="3" ht="13.5" customHeight="1" spans="1:6">
      <c r="A3" s="132" t="str">
        <f>"单位名称："&amp;"梁河县科学技术协会"</f>
        <v>单位名称：梁河县科学技术协会</v>
      </c>
      <c r="B3" s="132" t="s">
        <v>343</v>
      </c>
      <c r="C3" s="133"/>
      <c r="D3" s="94"/>
      <c r="E3" s="94"/>
      <c r="F3" s="128" t="s">
        <v>1</v>
      </c>
    </row>
    <row r="4" ht="19.5" customHeight="1" spans="1:6">
      <c r="A4" s="134" t="s">
        <v>174</v>
      </c>
      <c r="B4" s="135" t="s">
        <v>48</v>
      </c>
      <c r="C4" s="134" t="s">
        <v>49</v>
      </c>
      <c r="D4" s="12" t="s">
        <v>344</v>
      </c>
      <c r="E4" s="13"/>
      <c r="F4" s="14"/>
    </row>
    <row r="5" ht="18.75" customHeight="1" spans="1:6">
      <c r="A5" s="136"/>
      <c r="B5" s="137"/>
      <c r="C5" s="136"/>
      <c r="D5" s="74" t="s">
        <v>30</v>
      </c>
      <c r="E5" s="12" t="s">
        <v>52</v>
      </c>
      <c r="F5" s="74" t="s">
        <v>53</v>
      </c>
    </row>
    <row r="6" ht="18.75" customHeight="1" spans="1:6">
      <c r="A6" s="60"/>
      <c r="B6" s="138"/>
      <c r="C6" s="60"/>
      <c r="D6" s="35"/>
      <c r="E6" s="35"/>
      <c r="F6" s="35"/>
    </row>
    <row r="7" ht="21" customHeight="1" spans="1:6">
      <c r="A7" s="22"/>
      <c r="B7" s="22"/>
      <c r="C7" s="22"/>
      <c r="D7" s="88"/>
      <c r="E7" s="139"/>
      <c r="F7" s="139"/>
    </row>
    <row r="8" ht="21" customHeight="1" spans="1:6">
      <c r="A8" s="22"/>
      <c r="B8" s="22"/>
      <c r="C8" s="22"/>
      <c r="D8" s="140"/>
      <c r="E8" s="141"/>
      <c r="F8" s="141"/>
    </row>
    <row r="9" ht="18.75" customHeight="1" spans="1:6">
      <c r="A9" s="142" t="s">
        <v>345</v>
      </c>
      <c r="B9" s="142" t="s">
        <v>345</v>
      </c>
      <c r="C9" s="143" t="s">
        <v>345</v>
      </c>
      <c r="D9" s="88"/>
      <c r="E9" s="139"/>
      <c r="F9" s="139"/>
    </row>
    <row r="10" ht="18.75" customHeight="1" spans="1:6">
      <c r="A10" s="144" t="s">
        <v>346</v>
      </c>
      <c r="B10" s="144"/>
      <c r="C10" s="144"/>
      <c r="D10" s="145"/>
      <c r="E10" s="146"/>
      <c r="F10" s="146"/>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6"/>
  <sheetViews>
    <sheetView showZeros="0" topLeftCell="A5" workbookViewId="0">
      <selection activeCell="H14" sqref="H14:H15"/>
    </sheetView>
  </sheetViews>
  <sheetFormatPr defaultColWidth="9.13888888888889" defaultRowHeight="14.25" customHeight="1"/>
  <cols>
    <col min="1" max="1" width="16.3425925925926" customWidth="1"/>
    <col min="2" max="3" width="9.62962962962963" customWidth="1"/>
    <col min="4" max="5" width="3.62962962962963" customWidth="1"/>
    <col min="6" max="6" width="11.2777777777778" customWidth="1"/>
    <col min="7" max="8" width="11.8518518518519" customWidth="1"/>
    <col min="9" max="9" width="10.2037037037037" customWidth="1"/>
    <col min="10" max="10" width="6.0462962962963" customWidth="1"/>
    <col min="11" max="11" width="9.77777777777778" customWidth="1"/>
    <col min="12" max="12" width="10.7777777777778" customWidth="1"/>
    <col min="13" max="15" width="10.712962962963" customWidth="1"/>
    <col min="16" max="16" width="6.62962962962963" customWidth="1"/>
    <col min="17" max="17" width="11.4259259259259" customWidth="1"/>
  </cols>
  <sheetData>
    <row r="1" ht="13.5" customHeight="1" spans="1:17">
      <c r="A1" s="3"/>
      <c r="B1" s="3"/>
      <c r="C1" s="3"/>
      <c r="D1" s="3"/>
      <c r="E1" s="3"/>
      <c r="F1" s="3"/>
      <c r="G1" s="3"/>
      <c r="H1" s="3"/>
      <c r="I1" s="3"/>
      <c r="J1" s="3"/>
      <c r="K1" s="1"/>
      <c r="L1" s="1"/>
      <c r="M1" s="1"/>
      <c r="N1" s="1"/>
      <c r="O1" s="116"/>
      <c r="P1" s="116"/>
      <c r="Q1" s="102" t="s">
        <v>347</v>
      </c>
    </row>
    <row r="2" ht="27.75" customHeight="1" spans="1:17">
      <c r="A2" s="103" t="str">
        <f>"2025"&amp;"年部门政府采购预算表"</f>
        <v>2025年部门政府采购预算表</v>
      </c>
      <c r="B2" s="29"/>
      <c r="C2" s="29"/>
      <c r="D2" s="29"/>
      <c r="E2" s="29"/>
      <c r="F2" s="29"/>
      <c r="G2" s="29"/>
      <c r="H2" s="29"/>
      <c r="I2" s="29"/>
      <c r="J2" s="29"/>
      <c r="K2" s="117"/>
      <c r="L2" s="29"/>
      <c r="M2" s="29"/>
      <c r="N2" s="29"/>
      <c r="O2" s="117"/>
      <c r="P2" s="117"/>
      <c r="Q2" s="29"/>
    </row>
    <row r="3" ht="18.75" customHeight="1" spans="1:17">
      <c r="A3" s="104" t="str">
        <f>"单位名称："&amp;"梁河县科学技术协会"</f>
        <v>单位名称：梁河县科学技术协会</v>
      </c>
      <c r="B3" s="32"/>
      <c r="C3" s="32"/>
      <c r="D3" s="32"/>
      <c r="E3" s="32"/>
      <c r="F3" s="32"/>
      <c r="G3" s="32"/>
      <c r="H3" s="32"/>
      <c r="I3" s="32"/>
      <c r="J3" s="32"/>
      <c r="K3" s="1"/>
      <c r="L3" s="1"/>
      <c r="M3" s="1"/>
      <c r="N3" s="1"/>
      <c r="O3" s="118"/>
      <c r="P3" s="118"/>
      <c r="Q3" s="125" t="s">
        <v>27</v>
      </c>
    </row>
    <row r="4" ht="15.75" customHeight="1" spans="1:17">
      <c r="A4" s="11" t="s">
        <v>348</v>
      </c>
      <c r="B4" s="105" t="s">
        <v>349</v>
      </c>
      <c r="C4" s="105" t="s">
        <v>350</v>
      </c>
      <c r="D4" s="105" t="s">
        <v>351</v>
      </c>
      <c r="E4" s="105" t="s">
        <v>352</v>
      </c>
      <c r="F4" s="105" t="s">
        <v>353</v>
      </c>
      <c r="G4" s="49" t="s">
        <v>181</v>
      </c>
      <c r="H4" s="49"/>
      <c r="I4" s="49"/>
      <c r="J4" s="49"/>
      <c r="K4" s="119"/>
      <c r="L4" s="49"/>
      <c r="M4" s="49"/>
      <c r="N4" s="49"/>
      <c r="O4" s="77"/>
      <c r="P4" s="119"/>
      <c r="Q4" s="50"/>
    </row>
    <row r="5" ht="17.25" customHeight="1" spans="1:17">
      <c r="A5" s="16"/>
      <c r="B5" s="106"/>
      <c r="C5" s="106"/>
      <c r="D5" s="106"/>
      <c r="E5" s="106"/>
      <c r="F5" s="106"/>
      <c r="G5" s="106" t="s">
        <v>30</v>
      </c>
      <c r="H5" s="106" t="s">
        <v>34</v>
      </c>
      <c r="I5" s="106" t="s">
        <v>354</v>
      </c>
      <c r="J5" s="106" t="s">
        <v>355</v>
      </c>
      <c r="K5" s="120" t="s">
        <v>356</v>
      </c>
      <c r="L5" s="121" t="s">
        <v>357</v>
      </c>
      <c r="M5" s="121"/>
      <c r="N5" s="121"/>
      <c r="O5" s="122"/>
      <c r="P5" s="123"/>
      <c r="Q5" s="107"/>
    </row>
    <row r="6" ht="54" customHeight="1" spans="1:17">
      <c r="A6" s="18"/>
      <c r="B6" s="107"/>
      <c r="C6" s="107"/>
      <c r="D6" s="107"/>
      <c r="E6" s="107"/>
      <c r="F6" s="107"/>
      <c r="G6" s="107"/>
      <c r="H6" s="107" t="s">
        <v>33</v>
      </c>
      <c r="I6" s="107"/>
      <c r="J6" s="107"/>
      <c r="K6" s="124"/>
      <c r="L6" s="107" t="s">
        <v>33</v>
      </c>
      <c r="M6" s="107" t="s">
        <v>40</v>
      </c>
      <c r="N6" s="107" t="s">
        <v>358</v>
      </c>
      <c r="O6" s="33" t="s">
        <v>42</v>
      </c>
      <c r="P6" s="124" t="s">
        <v>43</v>
      </c>
      <c r="Q6" s="107" t="s">
        <v>44</v>
      </c>
    </row>
    <row r="7" ht="15" customHeight="1" spans="1:17">
      <c r="A7" s="78">
        <v>1</v>
      </c>
      <c r="B7" s="108">
        <v>2</v>
      </c>
      <c r="C7" s="108">
        <v>3</v>
      </c>
      <c r="D7" s="108">
        <v>4</v>
      </c>
      <c r="E7" s="108">
        <v>5</v>
      </c>
      <c r="F7" s="108">
        <v>6</v>
      </c>
      <c r="G7" s="82">
        <v>7</v>
      </c>
      <c r="H7" s="82">
        <v>8</v>
      </c>
      <c r="I7" s="82">
        <v>9</v>
      </c>
      <c r="J7" s="82">
        <v>10</v>
      </c>
      <c r="K7" s="82">
        <v>11</v>
      </c>
      <c r="L7" s="82">
        <v>12</v>
      </c>
      <c r="M7" s="82">
        <v>13</v>
      </c>
      <c r="N7" s="82">
        <v>14</v>
      </c>
      <c r="O7" s="82">
        <v>15</v>
      </c>
      <c r="P7" s="82">
        <v>16</v>
      </c>
      <c r="Q7" s="82">
        <v>17</v>
      </c>
    </row>
    <row r="8" ht="52.5" customHeight="1" spans="1:17">
      <c r="A8" s="109" t="s">
        <v>46</v>
      </c>
      <c r="B8" s="110"/>
      <c r="C8" s="110"/>
      <c r="D8" s="111"/>
      <c r="E8" s="112"/>
      <c r="F8" s="23"/>
      <c r="G8" s="23">
        <v>30774</v>
      </c>
      <c r="H8" s="23">
        <v>30774</v>
      </c>
      <c r="I8" s="23"/>
      <c r="J8" s="23"/>
      <c r="K8" s="23"/>
      <c r="L8" s="23"/>
      <c r="M8" s="23"/>
      <c r="N8" s="23"/>
      <c r="O8" s="23"/>
      <c r="P8" s="23"/>
      <c r="Q8" s="23"/>
    </row>
    <row r="9" ht="52.5" customHeight="1" spans="1:17">
      <c r="A9" s="113" t="s">
        <v>46</v>
      </c>
      <c r="B9" s="110"/>
      <c r="C9" s="110"/>
      <c r="D9" s="111"/>
      <c r="E9" s="112"/>
      <c r="F9" s="23"/>
      <c r="G9" s="23">
        <v>30774</v>
      </c>
      <c r="H9" s="23">
        <v>30774</v>
      </c>
      <c r="I9" s="23"/>
      <c r="J9" s="23"/>
      <c r="K9" s="23"/>
      <c r="L9" s="23"/>
      <c r="M9" s="23"/>
      <c r="N9" s="23"/>
      <c r="O9" s="23"/>
      <c r="P9" s="23"/>
      <c r="Q9" s="23"/>
    </row>
    <row r="10" ht="52.5" customHeight="1" spans="1:17">
      <c r="A10" s="109" t="str">
        <f t="shared" ref="A10:A13" si="0">"     "&amp;"科普经费"</f>
        <v>     科普经费</v>
      </c>
      <c r="B10" s="110" t="s">
        <v>359</v>
      </c>
      <c r="C10" s="110" t="s">
        <v>360</v>
      </c>
      <c r="D10" s="111" t="s">
        <v>361</v>
      </c>
      <c r="E10" s="112">
        <v>1</v>
      </c>
      <c r="F10" s="23"/>
      <c r="G10" s="23">
        <v>3380</v>
      </c>
      <c r="H10" s="23">
        <v>3380</v>
      </c>
      <c r="I10" s="23"/>
      <c r="J10" s="23"/>
      <c r="K10" s="23"/>
      <c r="L10" s="23"/>
      <c r="M10" s="23"/>
      <c r="N10" s="23"/>
      <c r="O10" s="23"/>
      <c r="P10" s="23"/>
      <c r="Q10" s="23"/>
    </row>
    <row r="11" ht="52.5" customHeight="1" spans="1:17">
      <c r="A11" s="109" t="str">
        <f t="shared" si="0"/>
        <v>     科普经费</v>
      </c>
      <c r="B11" s="110" t="s">
        <v>359</v>
      </c>
      <c r="C11" s="110" t="s">
        <v>360</v>
      </c>
      <c r="D11" s="111" t="s">
        <v>361</v>
      </c>
      <c r="E11" s="112">
        <v>1</v>
      </c>
      <c r="F11" s="23"/>
      <c r="G11" s="23">
        <v>13800</v>
      </c>
      <c r="H11" s="23">
        <v>13800</v>
      </c>
      <c r="I11" s="23"/>
      <c r="J11" s="23"/>
      <c r="K11" s="23"/>
      <c r="L11" s="23"/>
      <c r="M11" s="23"/>
      <c r="N11" s="23"/>
      <c r="O11" s="23"/>
      <c r="P11" s="23"/>
      <c r="Q11" s="23"/>
    </row>
    <row r="12" ht="52.5" customHeight="1" spans="1:17">
      <c r="A12" s="109" t="str">
        <f t="shared" si="0"/>
        <v>     科普经费</v>
      </c>
      <c r="B12" s="110" t="s">
        <v>362</v>
      </c>
      <c r="C12" s="110" t="s">
        <v>362</v>
      </c>
      <c r="D12" s="111" t="s">
        <v>363</v>
      </c>
      <c r="E12" s="112">
        <v>1</v>
      </c>
      <c r="F12" s="23"/>
      <c r="G12" s="23">
        <v>3000</v>
      </c>
      <c r="H12" s="23">
        <v>3000</v>
      </c>
      <c r="I12" s="23"/>
      <c r="J12" s="23"/>
      <c r="K12" s="23"/>
      <c r="L12" s="23"/>
      <c r="M12" s="23"/>
      <c r="N12" s="23"/>
      <c r="O12" s="23"/>
      <c r="P12" s="23"/>
      <c r="Q12" s="23"/>
    </row>
    <row r="13" ht="52.5" customHeight="1" spans="1:17">
      <c r="A13" s="109" t="str">
        <f t="shared" si="0"/>
        <v>     科普经费</v>
      </c>
      <c r="B13" s="110" t="s">
        <v>364</v>
      </c>
      <c r="C13" s="110" t="s">
        <v>365</v>
      </c>
      <c r="D13" s="111" t="s">
        <v>361</v>
      </c>
      <c r="E13" s="112">
        <v>1</v>
      </c>
      <c r="F13" s="23"/>
      <c r="G13" s="23">
        <v>5890</v>
      </c>
      <c r="H13" s="23">
        <v>5890</v>
      </c>
      <c r="I13" s="23"/>
      <c r="J13" s="23"/>
      <c r="K13" s="23"/>
      <c r="L13" s="23"/>
      <c r="M13" s="23"/>
      <c r="N13" s="23"/>
      <c r="O13" s="23"/>
      <c r="P13" s="23"/>
      <c r="Q13" s="23"/>
    </row>
    <row r="14" ht="52.5" customHeight="1" spans="1:17">
      <c r="A14" s="109" t="str">
        <f t="shared" ref="A14:A15" si="1">"     "&amp;"公用经费安排的公车购置及运维费"</f>
        <v>     公用经费安排的公车购置及运维费</v>
      </c>
      <c r="B14" s="110" t="s">
        <v>366</v>
      </c>
      <c r="C14" s="110" t="s">
        <v>367</v>
      </c>
      <c r="D14" s="111" t="s">
        <v>368</v>
      </c>
      <c r="E14" s="112">
        <v>1</v>
      </c>
      <c r="F14" s="23"/>
      <c r="G14" s="23">
        <v>2600</v>
      </c>
      <c r="H14" s="23">
        <v>2600</v>
      </c>
      <c r="I14" s="23"/>
      <c r="J14" s="23"/>
      <c r="K14" s="23"/>
      <c r="L14" s="23"/>
      <c r="M14" s="23"/>
      <c r="N14" s="23"/>
      <c r="O14" s="23"/>
      <c r="P14" s="23"/>
      <c r="Q14" s="23"/>
    </row>
    <row r="15" ht="52.5" customHeight="1" spans="1:17">
      <c r="A15" s="109" t="str">
        <f t="shared" si="1"/>
        <v>     公用经费安排的公车购置及运维费</v>
      </c>
      <c r="B15" s="110" t="s">
        <v>369</v>
      </c>
      <c r="C15" s="110" t="s">
        <v>370</v>
      </c>
      <c r="D15" s="111" t="s">
        <v>368</v>
      </c>
      <c r="E15" s="112">
        <v>1</v>
      </c>
      <c r="F15" s="23"/>
      <c r="G15" s="23">
        <v>2104</v>
      </c>
      <c r="H15" s="23">
        <v>2104</v>
      </c>
      <c r="I15" s="23"/>
      <c r="J15" s="23"/>
      <c r="K15" s="23"/>
      <c r="L15" s="23"/>
      <c r="M15" s="23"/>
      <c r="N15" s="23"/>
      <c r="O15" s="23"/>
      <c r="P15" s="23"/>
      <c r="Q15" s="23"/>
    </row>
    <row r="16" ht="30" customHeight="1" spans="1:17">
      <c r="A16" s="114" t="s">
        <v>345</v>
      </c>
      <c r="B16" s="115"/>
      <c r="C16" s="115"/>
      <c r="D16" s="115"/>
      <c r="E16" s="112"/>
      <c r="F16" s="23"/>
      <c r="G16" s="23">
        <v>30774</v>
      </c>
      <c r="H16" s="23">
        <v>30774</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1" sqref="A11:N11"/>
    </sheetView>
  </sheetViews>
  <sheetFormatPr defaultColWidth="9.13888888888889" defaultRowHeight="14.25" customHeight="1"/>
  <cols>
    <col min="1" max="1" width="21.4814814814815" customWidth="1"/>
    <col min="2" max="2" width="9.77777777777778" customWidth="1"/>
    <col min="3" max="3" width="19.2037037037037" customWidth="1"/>
    <col min="4" max="5" width="12.0462962962963" customWidth="1"/>
    <col min="6" max="6" width="5.77777777777778"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96"/>
      <c r="I1" s="1"/>
      <c r="J1" s="1"/>
      <c r="K1" s="96"/>
      <c r="L1" s="1"/>
      <c r="M1" s="100"/>
      <c r="N1" s="100" t="s">
        <v>371</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"单位名称："&amp;"梁河县科学技术协会"</f>
        <v>单位名称：梁河县科学技术协会</v>
      </c>
      <c r="B3" s="32"/>
      <c r="C3" s="32"/>
      <c r="D3" s="32"/>
      <c r="E3" s="32"/>
      <c r="F3" s="32"/>
      <c r="G3" s="32"/>
      <c r="H3" s="96"/>
      <c r="I3" s="1"/>
      <c r="J3" s="1"/>
      <c r="K3" s="96"/>
      <c r="L3" s="1"/>
      <c r="M3" s="101"/>
      <c r="N3" s="102" t="s">
        <v>27</v>
      </c>
    </row>
    <row r="4" ht="15.75" customHeight="1" spans="1:14">
      <c r="A4" s="11" t="s">
        <v>348</v>
      </c>
      <c r="B4" s="11" t="s">
        <v>372</v>
      </c>
      <c r="C4" s="11" t="s">
        <v>373</v>
      </c>
      <c r="D4" s="12" t="s">
        <v>181</v>
      </c>
      <c r="E4" s="13"/>
      <c r="F4" s="13"/>
      <c r="G4" s="13"/>
      <c r="H4" s="13"/>
      <c r="I4" s="13"/>
      <c r="J4" s="13"/>
      <c r="K4" s="13"/>
      <c r="L4" s="13"/>
      <c r="M4" s="13"/>
      <c r="N4" s="14"/>
    </row>
    <row r="5" ht="17.25" customHeight="1" spans="1:14">
      <c r="A5" s="16"/>
      <c r="B5" s="16"/>
      <c r="C5" s="16"/>
      <c r="D5" s="79" t="s">
        <v>30</v>
      </c>
      <c r="E5" s="11" t="s">
        <v>34</v>
      </c>
      <c r="F5" s="11" t="s">
        <v>354</v>
      </c>
      <c r="G5" s="11" t="s">
        <v>355</v>
      </c>
      <c r="H5" s="11" t="s">
        <v>356</v>
      </c>
      <c r="I5" s="12" t="s">
        <v>357</v>
      </c>
      <c r="J5" s="13"/>
      <c r="K5" s="13"/>
      <c r="L5" s="13"/>
      <c r="M5" s="13"/>
      <c r="N5" s="14"/>
    </row>
    <row r="6" ht="40.5" customHeight="1" spans="1:14">
      <c r="A6" s="18"/>
      <c r="B6" s="18"/>
      <c r="C6" s="18"/>
      <c r="D6" s="78"/>
      <c r="E6" s="16" t="s">
        <v>33</v>
      </c>
      <c r="F6" s="18"/>
      <c r="G6" s="18"/>
      <c r="H6" s="78"/>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7"/>
      <c r="B8" s="97"/>
      <c r="C8" s="97"/>
      <c r="D8" s="23"/>
      <c r="E8" s="23"/>
      <c r="F8" s="23"/>
      <c r="G8" s="23"/>
      <c r="H8" s="23"/>
      <c r="I8" s="23"/>
      <c r="J8" s="23"/>
      <c r="K8" s="23"/>
      <c r="L8" s="23"/>
      <c r="M8" s="23"/>
      <c r="N8" s="23"/>
    </row>
    <row r="9" ht="52.5" customHeight="1" spans="1:14">
      <c r="A9" s="98"/>
      <c r="B9" s="98"/>
      <c r="C9" s="98"/>
      <c r="D9" s="23"/>
      <c r="E9" s="23"/>
      <c r="F9" s="23"/>
      <c r="G9" s="23"/>
      <c r="H9" s="23"/>
      <c r="I9" s="23"/>
      <c r="J9" s="23"/>
      <c r="K9" s="23"/>
      <c r="L9" s="23"/>
      <c r="M9" s="23"/>
      <c r="N9" s="23"/>
    </row>
    <row r="10" ht="30" customHeight="1" spans="1:14">
      <c r="A10" s="12" t="s">
        <v>30</v>
      </c>
      <c r="B10" s="99"/>
      <c r="C10" s="99"/>
      <c r="D10" s="23"/>
      <c r="E10" s="23"/>
      <c r="F10" s="23"/>
      <c r="G10" s="23"/>
      <c r="H10" s="23"/>
      <c r="I10" s="23"/>
      <c r="J10" s="23"/>
      <c r="K10" s="23"/>
      <c r="L10" s="23"/>
      <c r="M10" s="23"/>
      <c r="N10" s="23"/>
    </row>
    <row r="11" customHeight="1" spans="1:14">
      <c r="A11" s="39" t="s">
        <v>374</v>
      </c>
      <c r="B11" s="40"/>
      <c r="C11" s="40"/>
      <c r="D11" s="40"/>
      <c r="E11" s="40"/>
      <c r="F11" s="40"/>
      <c r="G11" s="40"/>
      <c r="H11" s="40"/>
      <c r="I11" s="40"/>
      <c r="J11" s="40"/>
      <c r="K11" s="40"/>
      <c r="L11" s="40"/>
      <c r="M11" s="40"/>
      <c r="N11" s="40"/>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2962962962963" customWidth="1"/>
  </cols>
  <sheetData>
    <row r="1" ht="13.5" customHeight="1" spans="1:13">
      <c r="A1" s="69"/>
      <c r="B1" s="69"/>
      <c r="C1" s="69"/>
      <c r="D1" s="70"/>
      <c r="E1" s="70"/>
      <c r="F1" s="70"/>
      <c r="G1" s="70"/>
      <c r="H1" s="70"/>
      <c r="I1" s="70"/>
      <c r="J1" s="70"/>
      <c r="K1" s="70"/>
      <c r="L1" s="70"/>
      <c r="M1" s="93" t="s">
        <v>375</v>
      </c>
    </row>
    <row r="2" ht="27.75" customHeight="1" spans="1:13">
      <c r="A2" s="45" t="str">
        <f>"2025"&amp;"年县对下转移支付预算表"</f>
        <v>2025年县对下转移支付预算表</v>
      </c>
      <c r="B2" s="5"/>
      <c r="C2" s="5"/>
      <c r="D2" s="58"/>
      <c r="E2" s="58"/>
      <c r="F2" s="58"/>
      <c r="G2" s="58"/>
      <c r="H2" s="58"/>
      <c r="I2" s="58"/>
      <c r="J2" s="58"/>
      <c r="K2" s="58"/>
      <c r="L2" s="58"/>
      <c r="M2" s="5"/>
    </row>
    <row r="3" customHeight="1" spans="1:13">
      <c r="A3" s="44" t="s">
        <v>1</v>
      </c>
      <c r="B3" s="71"/>
      <c r="C3" s="71"/>
      <c r="D3" s="9"/>
      <c r="E3" s="9"/>
      <c r="F3" s="9"/>
      <c r="G3" s="9"/>
      <c r="H3" s="9"/>
      <c r="I3" s="9"/>
      <c r="J3" s="9"/>
      <c r="K3" s="9"/>
      <c r="L3" s="9"/>
      <c r="M3" s="94"/>
    </row>
    <row r="4" ht="18" customHeight="1" spans="1:13">
      <c r="A4" s="72" t="str">
        <f>"单位名称："&amp;"梁河县科学技术协会"</f>
        <v>单位名称：梁河县科学技术协会</v>
      </c>
      <c r="B4" s="73"/>
      <c r="C4" s="73"/>
      <c r="D4" s="9"/>
      <c r="E4" s="9"/>
      <c r="F4" s="9"/>
      <c r="G4" s="9"/>
      <c r="H4" s="9"/>
      <c r="I4" s="9"/>
      <c r="J4" s="9"/>
      <c r="K4" s="9"/>
      <c r="L4" s="9"/>
      <c r="M4" s="95"/>
    </row>
    <row r="5" ht="19.5" customHeight="1" spans="1:13">
      <c r="A5" s="74" t="s">
        <v>376</v>
      </c>
      <c r="B5" s="12" t="s">
        <v>181</v>
      </c>
      <c r="C5" s="13"/>
      <c r="D5" s="75"/>
      <c r="E5" s="76" t="s">
        <v>377</v>
      </c>
      <c r="F5" s="77"/>
      <c r="G5" s="77"/>
      <c r="H5" s="77"/>
      <c r="I5" s="77"/>
      <c r="J5" s="77"/>
      <c r="K5" s="77"/>
      <c r="L5" s="77"/>
      <c r="M5" s="14"/>
    </row>
    <row r="6" ht="40.5" customHeight="1" spans="1:13">
      <c r="A6" s="78"/>
      <c r="B6" s="79" t="s">
        <v>30</v>
      </c>
      <c r="C6" s="11" t="s">
        <v>34</v>
      </c>
      <c r="D6" s="80" t="s">
        <v>378</v>
      </c>
      <c r="E6" s="81" t="s">
        <v>379</v>
      </c>
      <c r="F6" s="82" t="s">
        <v>380</v>
      </c>
      <c r="G6" s="82" t="s">
        <v>381</v>
      </c>
      <c r="H6" s="82" t="s">
        <v>382</v>
      </c>
      <c r="I6" s="82" t="s">
        <v>383</v>
      </c>
      <c r="J6" s="82" t="s">
        <v>384</v>
      </c>
      <c r="K6" s="82" t="s">
        <v>385</v>
      </c>
      <c r="L6" s="82" t="s">
        <v>386</v>
      </c>
      <c r="M6" s="82" t="s">
        <v>387</v>
      </c>
    </row>
    <row r="7" ht="19.5" customHeight="1" spans="1:13">
      <c r="A7" s="35">
        <v>1</v>
      </c>
      <c r="B7" s="35">
        <v>2</v>
      </c>
      <c r="C7" s="83">
        <v>3</v>
      </c>
      <c r="D7" s="84">
        <v>4</v>
      </c>
      <c r="E7" s="85">
        <v>5</v>
      </c>
      <c r="F7" s="86">
        <v>6</v>
      </c>
      <c r="G7" s="87">
        <v>7</v>
      </c>
      <c r="H7" s="87">
        <v>8</v>
      </c>
      <c r="I7" s="87">
        <v>9</v>
      </c>
      <c r="J7" s="87">
        <v>10</v>
      </c>
      <c r="K7" s="87">
        <v>11</v>
      </c>
      <c r="L7" s="87">
        <v>12</v>
      </c>
      <c r="M7" s="87">
        <v>13</v>
      </c>
    </row>
    <row r="8" ht="19.5" customHeight="1" spans="1:13">
      <c r="A8" s="36"/>
      <c r="B8" s="88"/>
      <c r="C8" s="88"/>
      <c r="D8" s="89"/>
      <c r="E8" s="90"/>
      <c r="F8" s="91"/>
      <c r="G8" s="91"/>
      <c r="H8" s="91"/>
      <c r="I8" s="91"/>
      <c r="J8" s="91"/>
      <c r="K8" s="91"/>
      <c r="L8" s="91"/>
      <c r="M8" s="91"/>
    </row>
    <row r="9" ht="19.5" customHeight="1" spans="1:13">
      <c r="A9" s="36"/>
      <c r="B9" s="88"/>
      <c r="C9" s="88"/>
      <c r="D9" s="89"/>
      <c r="E9" s="92"/>
      <c r="F9" s="92"/>
      <c r="G9" s="92"/>
      <c r="H9" s="92"/>
      <c r="I9" s="92"/>
      <c r="J9" s="92"/>
      <c r="K9" s="92"/>
      <c r="L9" s="92"/>
      <c r="M9" s="24"/>
    </row>
    <row r="10" ht="19.5" customHeight="1" spans="1:13">
      <c r="A10" s="53" t="s">
        <v>30</v>
      </c>
      <c r="B10" s="88"/>
      <c r="C10" s="88"/>
      <c r="D10" s="89"/>
      <c r="E10" s="90"/>
      <c r="F10" s="91"/>
      <c r="G10" s="91"/>
      <c r="H10" s="91"/>
      <c r="I10" s="91"/>
      <c r="J10" s="91"/>
      <c r="K10" s="91"/>
      <c r="L10" s="91"/>
      <c r="M10" s="91"/>
    </row>
    <row r="11" ht="17.25" customHeight="1" spans="1:13">
      <c r="A11" s="46" t="s">
        <v>388</v>
      </c>
      <c r="B11" s="46"/>
      <c r="C11" s="46"/>
      <c r="D11" s="6"/>
      <c r="E11" s="6"/>
      <c r="F11" s="6"/>
      <c r="G11" s="6"/>
      <c r="H11" s="6"/>
      <c r="I11" s="6"/>
      <c r="J11" s="6"/>
      <c r="K11" s="6"/>
      <c r="L11" s="6"/>
      <c r="M11" s="46"/>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E13" sqref="E13"/>
    </sheetView>
  </sheetViews>
  <sheetFormatPr defaultColWidth="9.13888888888889" defaultRowHeight="12" customHeight="1" outlineLevelRow="7"/>
  <cols>
    <col min="1" max="10" width="13.9166666666667" customWidth="1"/>
  </cols>
  <sheetData>
    <row r="1" customHeight="1" spans="10:10">
      <c r="J1" s="67" t="s">
        <v>389</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"单位名称："&amp;"梁河县科学技术协会"</f>
        <v>单位名称：梁河县科学技术协会</v>
      </c>
      <c r="B3" s="47"/>
      <c r="C3" s="47"/>
      <c r="D3" s="47"/>
      <c r="E3" s="47"/>
      <c r="F3" s="59"/>
      <c r="G3" s="47"/>
      <c r="H3" s="59"/>
    </row>
    <row r="4" ht="44.25" customHeight="1" spans="1:10">
      <c r="A4" s="34" t="s">
        <v>290</v>
      </c>
      <c r="B4" s="34" t="s">
        <v>291</v>
      </c>
      <c r="C4" s="34" t="s">
        <v>292</v>
      </c>
      <c r="D4" s="34" t="s">
        <v>293</v>
      </c>
      <c r="E4" s="34" t="s">
        <v>294</v>
      </c>
      <c r="F4" s="60" t="s">
        <v>295</v>
      </c>
      <c r="G4" s="34" t="s">
        <v>296</v>
      </c>
      <c r="H4" s="60" t="s">
        <v>298</v>
      </c>
      <c r="I4" s="60" t="s">
        <v>297</v>
      </c>
      <c r="J4" s="34" t="s">
        <v>299</v>
      </c>
    </row>
    <row r="5" ht="14.25" customHeight="1" spans="1:10">
      <c r="A5" s="34">
        <v>1</v>
      </c>
      <c r="B5" s="34">
        <v>2</v>
      </c>
      <c r="C5" s="34">
        <v>3</v>
      </c>
      <c r="D5" s="34">
        <v>4</v>
      </c>
      <c r="E5" s="34">
        <v>5</v>
      </c>
      <c r="F5" s="60">
        <v>6</v>
      </c>
      <c r="G5" s="34">
        <v>7</v>
      </c>
      <c r="H5" s="60">
        <v>8</v>
      </c>
      <c r="I5" s="60">
        <v>9</v>
      </c>
      <c r="J5" s="34">
        <v>10</v>
      </c>
    </row>
    <row r="6" ht="42" customHeight="1" spans="1:10">
      <c r="A6" s="36"/>
      <c r="B6" s="51"/>
      <c r="C6" s="51"/>
      <c r="D6" s="51"/>
      <c r="E6" s="61"/>
      <c r="F6" s="62"/>
      <c r="G6" s="61"/>
      <c r="H6" s="62"/>
      <c r="I6" s="62"/>
      <c r="J6" s="61"/>
    </row>
    <row r="7" ht="42" customHeight="1" spans="1:10">
      <c r="A7" s="63"/>
      <c r="B7" s="64" t="s">
        <v>390</v>
      </c>
      <c r="C7" s="64" t="s">
        <v>390</v>
      </c>
      <c r="D7" s="64" t="s">
        <v>390</v>
      </c>
      <c r="E7" s="63" t="s">
        <v>390</v>
      </c>
      <c r="F7" s="64" t="s">
        <v>390</v>
      </c>
      <c r="G7" s="63" t="s">
        <v>390</v>
      </c>
      <c r="H7" s="64" t="s">
        <v>390</v>
      </c>
      <c r="I7" s="64" t="s">
        <v>390</v>
      </c>
      <c r="J7" s="68" t="s">
        <v>390</v>
      </c>
    </row>
    <row r="8" ht="18.45" customHeight="1" spans="1:10">
      <c r="A8" s="65" t="s">
        <v>388</v>
      </c>
      <c r="B8" s="66"/>
      <c r="C8" s="66"/>
      <c r="D8" s="66"/>
      <c r="E8" s="65"/>
      <c r="F8" s="66"/>
      <c r="G8" s="65"/>
      <c r="H8" s="66"/>
      <c r="I8" s="66"/>
      <c r="J8" s="65"/>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4" t="s">
        <v>391</v>
      </c>
    </row>
    <row r="2" ht="28.5" customHeight="1" spans="1:8">
      <c r="A2" s="45" t="str">
        <f>"2025"&amp;"年新增资产配置表"</f>
        <v>2025年新增资产配置表</v>
      </c>
      <c r="B2" s="5"/>
      <c r="C2" s="5"/>
      <c r="D2" s="5"/>
      <c r="E2" s="5"/>
      <c r="F2" s="5"/>
      <c r="G2" s="5"/>
      <c r="H2" s="5"/>
    </row>
    <row r="3" ht="13.5" customHeight="1" spans="1:3">
      <c r="A3" s="46" t="str">
        <f>"单位名称："&amp;"梁河县科学技术协会"</f>
        <v>单位名称：梁河县科学技术协会</v>
      </c>
      <c r="B3" s="7"/>
      <c r="C3" s="47"/>
    </row>
    <row r="4" ht="18" customHeight="1" spans="1:8">
      <c r="A4" s="11" t="s">
        <v>174</v>
      </c>
      <c r="B4" s="11" t="s">
        <v>392</v>
      </c>
      <c r="C4" s="11" t="s">
        <v>393</v>
      </c>
      <c r="D4" s="11" t="s">
        <v>394</v>
      </c>
      <c r="E4" s="11" t="s">
        <v>395</v>
      </c>
      <c r="F4" s="48" t="s">
        <v>396</v>
      </c>
      <c r="G4" s="49"/>
      <c r="H4" s="50"/>
    </row>
    <row r="5" ht="18" customHeight="1" spans="1:8">
      <c r="A5" s="18"/>
      <c r="B5" s="18"/>
      <c r="C5" s="18"/>
      <c r="D5" s="18"/>
      <c r="E5" s="18"/>
      <c r="F5" s="34" t="s">
        <v>352</v>
      </c>
      <c r="G5" s="34" t="s">
        <v>397</v>
      </c>
      <c r="H5" s="34" t="s">
        <v>398</v>
      </c>
    </row>
    <row r="6" ht="21" customHeight="1" spans="1:8">
      <c r="A6" s="34">
        <v>1</v>
      </c>
      <c r="B6" s="34">
        <v>2</v>
      </c>
      <c r="C6" s="34">
        <v>3</v>
      </c>
      <c r="D6" s="34">
        <v>4</v>
      </c>
      <c r="E6" s="34">
        <v>5</v>
      </c>
      <c r="F6" s="34">
        <v>6</v>
      </c>
      <c r="G6" s="34">
        <v>7</v>
      </c>
      <c r="H6" s="34">
        <v>8</v>
      </c>
    </row>
    <row r="7" ht="33" customHeight="1" spans="1:8">
      <c r="A7" s="51"/>
      <c r="B7" s="51"/>
      <c r="C7" s="51"/>
      <c r="D7" s="51"/>
      <c r="E7" s="51"/>
      <c r="F7" s="42"/>
      <c r="G7" s="52"/>
      <c r="H7" s="52"/>
    </row>
    <row r="8" ht="24" customHeight="1" spans="1:8">
      <c r="A8" s="53" t="s">
        <v>30</v>
      </c>
      <c r="B8" s="54"/>
      <c r="C8" s="54"/>
      <c r="D8" s="54"/>
      <c r="E8" s="54"/>
      <c r="F8" s="43"/>
      <c r="G8" s="55"/>
      <c r="H8" s="55"/>
    </row>
    <row r="9" customHeight="1" spans="1:8">
      <c r="A9" s="56" t="s">
        <v>399</v>
      </c>
      <c r="B9" s="56"/>
      <c r="C9" s="56"/>
      <c r="D9" s="56"/>
      <c r="E9" s="56"/>
      <c r="F9" s="56"/>
      <c r="G9" s="56"/>
      <c r="H9" s="56"/>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workbookViewId="0">
      <selection activeCell="A11" sqref="A11:K11"/>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259259259259" customWidth="1"/>
  </cols>
  <sheetData>
    <row r="1" ht="13.5" customHeight="1" spans="1:11">
      <c r="A1" s="1"/>
      <c r="B1" s="1"/>
      <c r="C1" s="1"/>
      <c r="D1" s="2"/>
      <c r="E1" s="2"/>
      <c r="F1" s="2"/>
      <c r="G1" s="2"/>
      <c r="H1" s="3"/>
      <c r="I1" s="3"/>
      <c r="J1" s="3"/>
      <c r="K1" s="4" t="s">
        <v>400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"单位名称："&amp;"梁河县科学技术协会"</f>
        <v>单位名称：梁河县科学技术协会</v>
      </c>
      <c r="B3" s="31"/>
      <c r="C3" s="31"/>
      <c r="D3" s="31"/>
      <c r="E3" s="31"/>
      <c r="F3" s="31"/>
      <c r="G3" s="31"/>
      <c r="H3" s="32"/>
      <c r="I3" s="32"/>
      <c r="J3" s="32"/>
      <c r="K3" s="41" t="s">
        <v>27</v>
      </c>
    </row>
    <row r="4" ht="21.75" customHeight="1" spans="1:11">
      <c r="A4" s="33" t="s">
        <v>262</v>
      </c>
      <c r="B4" s="33" t="s">
        <v>176</v>
      </c>
      <c r="C4" s="33" t="s">
        <v>263</v>
      </c>
      <c r="D4" s="34" t="s">
        <v>177</v>
      </c>
      <c r="E4" s="34" t="s">
        <v>178</v>
      </c>
      <c r="F4" s="34" t="s">
        <v>264</v>
      </c>
      <c r="G4" s="34" t="s">
        <v>265</v>
      </c>
      <c r="H4" s="35" t="s">
        <v>30</v>
      </c>
      <c r="I4" s="35" t="s">
        <v>401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345</v>
      </c>
      <c r="B10" s="38"/>
      <c r="C10" s="38"/>
      <c r="D10" s="38"/>
      <c r="E10" s="38"/>
      <c r="F10" s="38"/>
      <c r="G10" s="38"/>
      <c r="H10" s="23"/>
      <c r="I10" s="23"/>
      <c r="J10" s="23"/>
      <c r="K10" s="43"/>
    </row>
    <row r="11" customHeight="1" spans="1:11">
      <c r="A11" s="39" t="s">
        <v>402</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11"/>
  <sheetViews>
    <sheetView showZeros="0" workbookViewId="0">
      <selection activeCell="F21" sqref="F2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403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"单位名称："&amp;"梁河县科学技术协会"</f>
        <v>单位名称：梁河县科学技术协会</v>
      </c>
      <c r="B3" s="7"/>
      <c r="C3" s="7"/>
      <c r="D3" s="7"/>
      <c r="E3" s="8"/>
      <c r="F3" s="8"/>
      <c r="G3" s="9" t="s">
        <v>27</v>
      </c>
    </row>
    <row r="4" ht="21.75" customHeight="1" spans="1:7">
      <c r="A4" s="10" t="s">
        <v>263</v>
      </c>
      <c r="B4" s="10" t="s">
        <v>262</v>
      </c>
      <c r="C4" s="10" t="s">
        <v>176</v>
      </c>
      <c r="D4" s="11" t="s">
        <v>404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310000</v>
      </c>
      <c r="F8" s="23">
        <v>310000</v>
      </c>
      <c r="G8" s="23"/>
    </row>
    <row r="9" ht="52.5" customHeight="1" spans="1:7">
      <c r="A9" s="24"/>
      <c r="B9" s="22" t="s">
        <v>405</v>
      </c>
      <c r="C9" s="22" t="s">
        <v>268</v>
      </c>
      <c r="D9" s="22" t="s">
        <v>406</v>
      </c>
      <c r="E9" s="23">
        <v>280000</v>
      </c>
      <c r="F9" s="23">
        <v>280000</v>
      </c>
      <c r="G9" s="23"/>
    </row>
    <row r="10" ht="52.5" customHeight="1" spans="1:7">
      <c r="A10" s="25"/>
      <c r="B10" s="22" t="s">
        <v>405</v>
      </c>
      <c r="C10" s="22" t="s">
        <v>287</v>
      </c>
      <c r="D10" s="22" t="s">
        <v>406</v>
      </c>
      <c r="E10" s="23">
        <v>30000</v>
      </c>
      <c r="F10" s="23">
        <v>30000</v>
      </c>
      <c r="G10" s="23"/>
    </row>
    <row r="11" ht="30" customHeight="1" spans="1:7">
      <c r="A11" s="26" t="s">
        <v>30</v>
      </c>
      <c r="B11" s="27" t="s">
        <v>390</v>
      </c>
      <c r="C11" s="27"/>
      <c r="D11" s="28"/>
      <c r="E11" s="23">
        <v>310000</v>
      </c>
      <c r="F11" s="23">
        <v>310000</v>
      </c>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95"/>
      <c r="B1" s="1"/>
      <c r="C1" s="1"/>
      <c r="D1" s="1"/>
      <c r="E1" s="1"/>
      <c r="F1" s="1"/>
      <c r="G1" s="1"/>
      <c r="H1" s="1"/>
      <c r="I1" s="96"/>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"单位名称："&amp;"梁河县科学技术协会"</f>
        <v>单位名称：梁河县科学技术协会</v>
      </c>
      <c r="B3" s="31"/>
      <c r="C3" s="180"/>
      <c r="D3" s="180"/>
      <c r="E3" s="180"/>
      <c r="F3" s="180"/>
      <c r="G3" s="180"/>
      <c r="H3" s="180"/>
      <c r="I3" s="180"/>
      <c r="J3" s="180"/>
      <c r="K3" s="180"/>
      <c r="L3" s="180"/>
      <c r="M3" s="180"/>
      <c r="N3" s="180"/>
      <c r="O3" s="180"/>
      <c r="P3" s="100" t="s">
        <v>27</v>
      </c>
      <c r="Q3" s="100"/>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8"/>
      <c r="B6" s="78"/>
      <c r="C6" s="78"/>
      <c r="D6" s="79"/>
      <c r="E6" s="79"/>
      <c r="F6" s="79"/>
      <c r="G6" s="78"/>
      <c r="H6" s="78"/>
      <c r="I6" s="35" t="s">
        <v>33</v>
      </c>
      <c r="J6" s="33" t="s">
        <v>40</v>
      </c>
      <c r="K6" s="33" t="s">
        <v>41</v>
      </c>
      <c r="L6" s="10" t="s">
        <v>42</v>
      </c>
      <c r="M6" s="10" t="s">
        <v>43</v>
      </c>
      <c r="N6" s="10" t="s">
        <v>44</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96" t="s">
        <v>45</v>
      </c>
      <c r="B8" s="196" t="s">
        <v>46</v>
      </c>
      <c r="C8" s="23">
        <v>1329742.62</v>
      </c>
      <c r="D8" s="23">
        <v>1329742.62</v>
      </c>
      <c r="E8" s="23">
        <v>1329742.62</v>
      </c>
      <c r="F8" s="23"/>
      <c r="G8" s="23"/>
      <c r="H8" s="23"/>
      <c r="I8" s="23"/>
      <c r="J8" s="23"/>
      <c r="K8" s="23"/>
      <c r="L8" s="23"/>
      <c r="M8" s="23"/>
      <c r="N8" s="23"/>
      <c r="O8" s="23"/>
      <c r="P8" s="23"/>
      <c r="Q8" s="23"/>
      <c r="R8" s="23"/>
      <c r="S8" s="23"/>
    </row>
    <row r="9" ht="30" customHeight="1" spans="1:19">
      <c r="A9" s="12" t="s">
        <v>30</v>
      </c>
      <c r="B9" s="197"/>
      <c r="C9" s="186">
        <v>1329742.62</v>
      </c>
      <c r="D9" s="186">
        <v>1329742.62</v>
      </c>
      <c r="E9" s="186">
        <v>1329742.62</v>
      </c>
      <c r="F9" s="186"/>
      <c r="G9" s="186"/>
      <c r="H9" s="186"/>
      <c r="I9" s="186"/>
      <c r="J9" s="186"/>
      <c r="K9" s="186"/>
      <c r="L9" s="186"/>
      <c r="M9" s="186"/>
      <c r="N9" s="186"/>
      <c r="O9" s="186"/>
      <c r="P9" s="186"/>
      <c r="Q9" s="186"/>
      <c r="R9" s="186"/>
      <c r="S9" s="18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32"/>
  <sheetViews>
    <sheetView showZeros="0" topLeftCell="A2" workbookViewId="0">
      <selection activeCell="A1" sqref="A1"/>
    </sheetView>
  </sheetViews>
  <sheetFormatPr defaultColWidth="8.85185185185185" defaultRowHeight="15" customHeight="1"/>
  <cols>
    <col min="1" max="1" width="9.62962962962963" customWidth="1"/>
    <col min="2" max="2" width="9.48148148148148" customWidth="1"/>
    <col min="3" max="6" width="14.4814814814815" customWidth="1"/>
    <col min="7" max="7" width="12.6296296296296" customWidth="1"/>
    <col min="8" max="8" width="4.34259259259259" customWidth="1"/>
    <col min="9" max="9" width="7.27777777777778" customWidth="1"/>
    <col min="10" max="13" width="12.7777777777778" customWidth="1"/>
    <col min="14" max="14" width="5.77777777777778" customWidth="1"/>
    <col min="15" max="15" width="12.7777777777778" customWidth="1"/>
  </cols>
  <sheetData>
    <row r="1" ht="18.75" customHeight="1" spans="1:15">
      <c r="A1" s="188"/>
      <c r="B1" s="188"/>
      <c r="C1" s="188"/>
      <c r="D1" s="188"/>
      <c r="E1" s="188"/>
      <c r="F1" s="188"/>
      <c r="G1" s="188"/>
      <c r="H1" s="188"/>
      <c r="I1" s="188"/>
      <c r="J1" s="188"/>
      <c r="K1" s="188"/>
      <c r="L1" s="188"/>
      <c r="M1" s="188"/>
      <c r="N1" s="102" t="s">
        <v>47</v>
      </c>
      <c r="O1" s="102"/>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"单位名称："&amp;"梁河县科学技术协会"</f>
        <v>单位名称：梁河县科学技术协会</v>
      </c>
      <c r="B3" s="31"/>
      <c r="C3" s="31"/>
      <c r="D3" s="31"/>
      <c r="E3" s="31"/>
      <c r="F3" s="31"/>
      <c r="G3" s="188"/>
      <c r="H3" s="188"/>
      <c r="I3" s="188"/>
      <c r="J3" s="188"/>
      <c r="K3" s="188"/>
      <c r="L3" s="188"/>
      <c r="M3" s="188"/>
      <c r="N3" s="102" t="s">
        <v>1</v>
      </c>
      <c r="O3" s="102"/>
    </row>
    <row r="4" ht="31.5" customHeight="1" spans="1:15">
      <c r="A4" s="190" t="s">
        <v>48</v>
      </c>
      <c r="B4" s="190" t="s">
        <v>49</v>
      </c>
      <c r="C4" s="190" t="s">
        <v>30</v>
      </c>
      <c r="D4" s="190" t="s">
        <v>34</v>
      </c>
      <c r="E4" s="190"/>
      <c r="F4" s="190"/>
      <c r="G4" s="190" t="s">
        <v>35</v>
      </c>
      <c r="H4" s="190" t="s">
        <v>36</v>
      </c>
      <c r="I4" s="190" t="s">
        <v>50</v>
      </c>
      <c r="J4" s="190" t="s">
        <v>51</v>
      </c>
      <c r="K4" s="190"/>
      <c r="L4" s="190"/>
      <c r="M4" s="190"/>
      <c r="N4" s="190"/>
      <c r="O4" s="190"/>
    </row>
    <row r="5" ht="37.3" customHeight="1" spans="1:15">
      <c r="A5" s="190"/>
      <c r="B5" s="190"/>
      <c r="C5" s="190"/>
      <c r="D5" s="190" t="s">
        <v>33</v>
      </c>
      <c r="E5" s="190" t="s">
        <v>52</v>
      </c>
      <c r="F5" s="190" t="s">
        <v>53</v>
      </c>
      <c r="G5" s="190"/>
      <c r="H5" s="190"/>
      <c r="I5" s="190"/>
      <c r="J5" s="190" t="s">
        <v>33</v>
      </c>
      <c r="K5" s="190" t="s">
        <v>54</v>
      </c>
      <c r="L5" s="190" t="s">
        <v>55</v>
      </c>
      <c r="M5" s="190" t="s">
        <v>56</v>
      </c>
      <c r="N5" s="190" t="s">
        <v>57</v>
      </c>
      <c r="O5" s="190" t="s">
        <v>58</v>
      </c>
    </row>
    <row r="6" ht="18.75" customHeight="1" spans="1:15">
      <c r="A6" s="191" t="s">
        <v>59</v>
      </c>
      <c r="B6" s="191" t="s">
        <v>60</v>
      </c>
      <c r="C6" s="191" t="s">
        <v>61</v>
      </c>
      <c r="D6" s="191" t="s">
        <v>62</v>
      </c>
      <c r="E6" s="191" t="s">
        <v>63</v>
      </c>
      <c r="F6" s="191" t="s">
        <v>64</v>
      </c>
      <c r="G6" s="191" t="s">
        <v>65</v>
      </c>
      <c r="H6" s="191" t="s">
        <v>66</v>
      </c>
      <c r="I6" s="191" t="s">
        <v>67</v>
      </c>
      <c r="J6" s="191" t="s">
        <v>68</v>
      </c>
      <c r="K6" s="191" t="s">
        <v>69</v>
      </c>
      <c r="L6" s="191" t="s">
        <v>70</v>
      </c>
      <c r="M6" s="191" t="s">
        <v>71</v>
      </c>
      <c r="N6" s="191" t="s">
        <v>72</v>
      </c>
      <c r="O6" s="191" t="s">
        <v>73</v>
      </c>
    </row>
    <row r="7" ht="52.5" customHeight="1" spans="1:15">
      <c r="A7" s="192" t="s">
        <v>74</v>
      </c>
      <c r="B7" s="192" t="s">
        <v>75</v>
      </c>
      <c r="C7" s="158">
        <v>1400</v>
      </c>
      <c r="D7" s="158">
        <v>1400</v>
      </c>
      <c r="E7" s="158">
        <v>1400</v>
      </c>
      <c r="F7" s="158"/>
      <c r="G7" s="158"/>
      <c r="H7" s="158"/>
      <c r="I7" s="158"/>
      <c r="J7" s="158"/>
      <c r="K7" s="158"/>
      <c r="L7" s="158"/>
      <c r="M7" s="158"/>
      <c r="N7" s="158"/>
      <c r="O7" s="158"/>
    </row>
    <row r="8" ht="52.5" customHeight="1" spans="1:15">
      <c r="A8" s="193" t="s">
        <v>76</v>
      </c>
      <c r="B8" s="193" t="s">
        <v>77</v>
      </c>
      <c r="C8" s="158">
        <v>800</v>
      </c>
      <c r="D8" s="158">
        <v>800</v>
      </c>
      <c r="E8" s="158">
        <v>800</v>
      </c>
      <c r="F8" s="158"/>
      <c r="G8" s="158"/>
      <c r="H8" s="158"/>
      <c r="I8" s="158"/>
      <c r="J8" s="158"/>
      <c r="K8" s="158"/>
      <c r="L8" s="158"/>
      <c r="M8" s="158"/>
      <c r="N8" s="158"/>
      <c r="O8" s="158"/>
    </row>
    <row r="9" ht="52.5" customHeight="1" spans="1:15">
      <c r="A9" s="194" t="s">
        <v>78</v>
      </c>
      <c r="B9" s="194" t="s">
        <v>79</v>
      </c>
      <c r="C9" s="158">
        <v>800</v>
      </c>
      <c r="D9" s="158">
        <v>800</v>
      </c>
      <c r="E9" s="158">
        <v>800</v>
      </c>
      <c r="F9" s="158"/>
      <c r="G9" s="158"/>
      <c r="H9" s="158"/>
      <c r="I9" s="158"/>
      <c r="J9" s="158"/>
      <c r="K9" s="158"/>
      <c r="L9" s="158"/>
      <c r="M9" s="158"/>
      <c r="N9" s="158"/>
      <c r="O9" s="158"/>
    </row>
    <row r="10" ht="52.5" customHeight="1" spans="1:15">
      <c r="A10" s="193" t="s">
        <v>80</v>
      </c>
      <c r="B10" s="193" t="s">
        <v>81</v>
      </c>
      <c r="C10" s="158">
        <v>600</v>
      </c>
      <c r="D10" s="158">
        <v>600</v>
      </c>
      <c r="E10" s="158">
        <v>600</v>
      </c>
      <c r="F10" s="158"/>
      <c r="G10" s="158"/>
      <c r="H10" s="158"/>
      <c r="I10" s="158"/>
      <c r="J10" s="158"/>
      <c r="K10" s="158"/>
      <c r="L10" s="158"/>
      <c r="M10" s="158"/>
      <c r="N10" s="158"/>
      <c r="O10" s="158"/>
    </row>
    <row r="11" ht="52.5" customHeight="1" spans="1:15">
      <c r="A11" s="194" t="s">
        <v>82</v>
      </c>
      <c r="B11" s="194" t="s">
        <v>81</v>
      </c>
      <c r="C11" s="158">
        <v>600</v>
      </c>
      <c r="D11" s="158">
        <v>600</v>
      </c>
      <c r="E11" s="158">
        <v>600</v>
      </c>
      <c r="F11" s="158"/>
      <c r="G11" s="158"/>
      <c r="H11" s="158"/>
      <c r="I11" s="158"/>
      <c r="J11" s="158"/>
      <c r="K11" s="158"/>
      <c r="L11" s="158"/>
      <c r="M11" s="158"/>
      <c r="N11" s="158"/>
      <c r="O11" s="158"/>
    </row>
    <row r="12" ht="52.5" customHeight="1" spans="1:15">
      <c r="A12" s="192" t="s">
        <v>83</v>
      </c>
      <c r="B12" s="192" t="s">
        <v>84</v>
      </c>
      <c r="C12" s="158">
        <v>1042169.96</v>
      </c>
      <c r="D12" s="158">
        <v>1042169.96</v>
      </c>
      <c r="E12" s="158">
        <v>732169.96</v>
      </c>
      <c r="F12" s="158">
        <v>310000</v>
      </c>
      <c r="G12" s="158"/>
      <c r="H12" s="158"/>
      <c r="I12" s="158"/>
      <c r="J12" s="158"/>
      <c r="K12" s="158"/>
      <c r="L12" s="158"/>
      <c r="M12" s="158"/>
      <c r="N12" s="158"/>
      <c r="O12" s="158"/>
    </row>
    <row r="13" ht="52.5" customHeight="1" spans="1:15">
      <c r="A13" s="193" t="s">
        <v>85</v>
      </c>
      <c r="B13" s="193" t="s">
        <v>86</v>
      </c>
      <c r="C13" s="158">
        <v>732169.96</v>
      </c>
      <c r="D13" s="158">
        <v>732169.96</v>
      </c>
      <c r="E13" s="158">
        <v>732169.96</v>
      </c>
      <c r="F13" s="158"/>
      <c r="G13" s="158"/>
      <c r="H13" s="158"/>
      <c r="I13" s="158"/>
      <c r="J13" s="158"/>
      <c r="K13" s="158"/>
      <c r="L13" s="158"/>
      <c r="M13" s="158"/>
      <c r="N13" s="158"/>
      <c r="O13" s="158"/>
    </row>
    <row r="14" ht="52.5" customHeight="1" spans="1:15">
      <c r="A14" s="194" t="s">
        <v>87</v>
      </c>
      <c r="B14" s="194" t="s">
        <v>88</v>
      </c>
      <c r="C14" s="158">
        <v>732169.96</v>
      </c>
      <c r="D14" s="158">
        <v>732169.96</v>
      </c>
      <c r="E14" s="158">
        <v>732169.96</v>
      </c>
      <c r="F14" s="158"/>
      <c r="G14" s="158"/>
      <c r="H14" s="158"/>
      <c r="I14" s="158"/>
      <c r="J14" s="158"/>
      <c r="K14" s="158"/>
      <c r="L14" s="158"/>
      <c r="M14" s="158"/>
      <c r="N14" s="158"/>
      <c r="O14" s="158"/>
    </row>
    <row r="15" ht="52.5" customHeight="1" spans="1:15">
      <c r="A15" s="193" t="s">
        <v>89</v>
      </c>
      <c r="B15" s="193" t="s">
        <v>90</v>
      </c>
      <c r="C15" s="158">
        <v>310000</v>
      </c>
      <c r="D15" s="158">
        <v>310000</v>
      </c>
      <c r="E15" s="158"/>
      <c r="F15" s="158">
        <v>310000</v>
      </c>
      <c r="G15" s="158"/>
      <c r="H15" s="158"/>
      <c r="I15" s="158"/>
      <c r="J15" s="158"/>
      <c r="K15" s="158"/>
      <c r="L15" s="158"/>
      <c r="M15" s="158"/>
      <c r="N15" s="158"/>
      <c r="O15" s="158"/>
    </row>
    <row r="16" ht="52.5" customHeight="1" spans="1:15">
      <c r="A16" s="194" t="s">
        <v>91</v>
      </c>
      <c r="B16" s="194" t="s">
        <v>92</v>
      </c>
      <c r="C16" s="158">
        <v>310000</v>
      </c>
      <c r="D16" s="158">
        <v>310000</v>
      </c>
      <c r="E16" s="158"/>
      <c r="F16" s="158">
        <v>310000</v>
      </c>
      <c r="G16" s="158"/>
      <c r="H16" s="158"/>
      <c r="I16" s="158"/>
      <c r="J16" s="158"/>
      <c r="K16" s="158"/>
      <c r="L16" s="158"/>
      <c r="M16" s="158"/>
      <c r="N16" s="158"/>
      <c r="O16" s="158"/>
    </row>
    <row r="17" ht="52.5" customHeight="1" spans="1:15">
      <c r="A17" s="192" t="s">
        <v>93</v>
      </c>
      <c r="B17" s="192" t="s">
        <v>94</v>
      </c>
      <c r="C17" s="158">
        <v>167864.59</v>
      </c>
      <c r="D17" s="158">
        <v>167864.59</v>
      </c>
      <c r="E17" s="158">
        <v>167864.59</v>
      </c>
      <c r="F17" s="158"/>
      <c r="G17" s="158"/>
      <c r="H17" s="158"/>
      <c r="I17" s="158"/>
      <c r="J17" s="158"/>
      <c r="K17" s="158"/>
      <c r="L17" s="158"/>
      <c r="M17" s="158"/>
      <c r="N17" s="158"/>
      <c r="O17" s="158"/>
    </row>
    <row r="18" ht="52.5" customHeight="1" spans="1:15">
      <c r="A18" s="193" t="s">
        <v>95</v>
      </c>
      <c r="B18" s="193" t="s">
        <v>96</v>
      </c>
      <c r="C18" s="158">
        <v>167176.99</v>
      </c>
      <c r="D18" s="158">
        <v>167176.99</v>
      </c>
      <c r="E18" s="158">
        <v>167176.99</v>
      </c>
      <c r="F18" s="158"/>
      <c r="G18" s="158"/>
      <c r="H18" s="158"/>
      <c r="I18" s="158"/>
      <c r="J18" s="158"/>
      <c r="K18" s="158"/>
      <c r="L18" s="158"/>
      <c r="M18" s="158"/>
      <c r="N18" s="158"/>
      <c r="O18" s="158"/>
    </row>
    <row r="19" ht="52.5" customHeight="1" spans="1:15">
      <c r="A19" s="194" t="s">
        <v>97</v>
      </c>
      <c r="B19" s="194" t="s">
        <v>98</v>
      </c>
      <c r="C19" s="158">
        <v>4200</v>
      </c>
      <c r="D19" s="158">
        <v>4200</v>
      </c>
      <c r="E19" s="158">
        <v>4200</v>
      </c>
      <c r="F19" s="158"/>
      <c r="G19" s="158"/>
      <c r="H19" s="158"/>
      <c r="I19" s="158"/>
      <c r="J19" s="158"/>
      <c r="K19" s="158"/>
      <c r="L19" s="158"/>
      <c r="M19" s="158"/>
      <c r="N19" s="158"/>
      <c r="O19" s="158"/>
    </row>
    <row r="20" ht="52.5" customHeight="1" spans="1:15">
      <c r="A20" s="194" t="s">
        <v>99</v>
      </c>
      <c r="B20" s="194" t="s">
        <v>100</v>
      </c>
      <c r="C20" s="158">
        <v>91787.52</v>
      </c>
      <c r="D20" s="158">
        <v>91787.52</v>
      </c>
      <c r="E20" s="158">
        <v>91787.52</v>
      </c>
      <c r="F20" s="158"/>
      <c r="G20" s="158"/>
      <c r="H20" s="158"/>
      <c r="I20" s="158"/>
      <c r="J20" s="158"/>
      <c r="K20" s="158"/>
      <c r="L20" s="158"/>
      <c r="M20" s="158"/>
      <c r="N20" s="158"/>
      <c r="O20" s="158"/>
    </row>
    <row r="21" ht="52.5" customHeight="1" spans="1:15">
      <c r="A21" s="194" t="s">
        <v>101</v>
      </c>
      <c r="B21" s="194" t="s">
        <v>102</v>
      </c>
      <c r="C21" s="158">
        <v>71189.47</v>
      </c>
      <c r="D21" s="158">
        <v>71189.47</v>
      </c>
      <c r="E21" s="158">
        <v>71189.47</v>
      </c>
      <c r="F21" s="158"/>
      <c r="G21" s="158"/>
      <c r="H21" s="158"/>
      <c r="I21" s="158"/>
      <c r="J21" s="158"/>
      <c r="K21" s="158"/>
      <c r="L21" s="158"/>
      <c r="M21" s="158"/>
      <c r="N21" s="158"/>
      <c r="O21" s="158"/>
    </row>
    <row r="22" ht="52.5" customHeight="1" spans="1:15">
      <c r="A22" s="193" t="s">
        <v>103</v>
      </c>
      <c r="B22" s="193" t="s">
        <v>104</v>
      </c>
      <c r="C22" s="158">
        <v>687.6</v>
      </c>
      <c r="D22" s="158">
        <v>687.6</v>
      </c>
      <c r="E22" s="158">
        <v>687.6</v>
      </c>
      <c r="F22" s="158"/>
      <c r="G22" s="158"/>
      <c r="H22" s="158"/>
      <c r="I22" s="158"/>
      <c r="J22" s="158"/>
      <c r="K22" s="158"/>
      <c r="L22" s="158"/>
      <c r="M22" s="158"/>
      <c r="N22" s="158"/>
      <c r="O22" s="158"/>
    </row>
    <row r="23" ht="52.5" customHeight="1" spans="1:15">
      <c r="A23" s="194" t="s">
        <v>105</v>
      </c>
      <c r="B23" s="194" t="s">
        <v>104</v>
      </c>
      <c r="C23" s="158">
        <v>687.6</v>
      </c>
      <c r="D23" s="158">
        <v>687.6</v>
      </c>
      <c r="E23" s="158">
        <v>687.6</v>
      </c>
      <c r="F23" s="158"/>
      <c r="G23" s="158"/>
      <c r="H23" s="158"/>
      <c r="I23" s="158"/>
      <c r="J23" s="158"/>
      <c r="K23" s="158"/>
      <c r="L23" s="158"/>
      <c r="M23" s="158"/>
      <c r="N23" s="158"/>
      <c r="O23" s="158"/>
    </row>
    <row r="24" ht="52.5" customHeight="1" spans="1:15">
      <c r="A24" s="192" t="s">
        <v>106</v>
      </c>
      <c r="B24" s="192" t="s">
        <v>107</v>
      </c>
      <c r="C24" s="158">
        <v>49467.43</v>
      </c>
      <c r="D24" s="158">
        <v>49467.43</v>
      </c>
      <c r="E24" s="158">
        <v>49467.43</v>
      </c>
      <c r="F24" s="158"/>
      <c r="G24" s="158"/>
      <c r="H24" s="158"/>
      <c r="I24" s="158"/>
      <c r="J24" s="158"/>
      <c r="K24" s="158"/>
      <c r="L24" s="158"/>
      <c r="M24" s="158"/>
      <c r="N24" s="158"/>
      <c r="O24" s="158"/>
    </row>
    <row r="25" ht="52.5" customHeight="1" spans="1:15">
      <c r="A25" s="193" t="s">
        <v>108</v>
      </c>
      <c r="B25" s="193" t="s">
        <v>109</v>
      </c>
      <c r="C25" s="158">
        <v>49467.43</v>
      </c>
      <c r="D25" s="158">
        <v>49467.43</v>
      </c>
      <c r="E25" s="158">
        <v>49467.43</v>
      </c>
      <c r="F25" s="158"/>
      <c r="G25" s="158"/>
      <c r="H25" s="158"/>
      <c r="I25" s="158"/>
      <c r="J25" s="158"/>
      <c r="K25" s="158"/>
      <c r="L25" s="158"/>
      <c r="M25" s="158"/>
      <c r="N25" s="158"/>
      <c r="O25" s="158"/>
    </row>
    <row r="26" ht="52.5" customHeight="1" spans="1:15">
      <c r="A26" s="194" t="s">
        <v>110</v>
      </c>
      <c r="B26" s="194" t="s">
        <v>111</v>
      </c>
      <c r="C26" s="158">
        <v>43025.4</v>
      </c>
      <c r="D26" s="158">
        <v>43025.4</v>
      </c>
      <c r="E26" s="158">
        <v>43025.4</v>
      </c>
      <c r="F26" s="158"/>
      <c r="G26" s="158"/>
      <c r="H26" s="158"/>
      <c r="I26" s="158"/>
      <c r="J26" s="158"/>
      <c r="K26" s="158"/>
      <c r="L26" s="158"/>
      <c r="M26" s="158"/>
      <c r="N26" s="158"/>
      <c r="O26" s="158"/>
    </row>
    <row r="27" ht="52.5" customHeight="1" spans="1:15">
      <c r="A27" s="194" t="s">
        <v>112</v>
      </c>
      <c r="B27" s="194" t="s">
        <v>113</v>
      </c>
      <c r="C27" s="158"/>
      <c r="D27" s="158"/>
      <c r="E27" s="158"/>
      <c r="F27" s="158"/>
      <c r="G27" s="158"/>
      <c r="H27" s="158"/>
      <c r="I27" s="158"/>
      <c r="J27" s="158"/>
      <c r="K27" s="158"/>
      <c r="L27" s="158"/>
      <c r="M27" s="158"/>
      <c r="N27" s="158"/>
      <c r="O27" s="158"/>
    </row>
    <row r="28" ht="52.5" customHeight="1" spans="1:15">
      <c r="A28" s="194" t="s">
        <v>114</v>
      </c>
      <c r="B28" s="194" t="s">
        <v>115</v>
      </c>
      <c r="C28" s="158">
        <v>6442.03</v>
      </c>
      <c r="D28" s="158">
        <v>6442.03</v>
      </c>
      <c r="E28" s="158">
        <v>6442.03</v>
      </c>
      <c r="F28" s="158"/>
      <c r="G28" s="158"/>
      <c r="H28" s="158"/>
      <c r="I28" s="158"/>
      <c r="J28" s="158"/>
      <c r="K28" s="158"/>
      <c r="L28" s="158"/>
      <c r="M28" s="158"/>
      <c r="N28" s="158"/>
      <c r="O28" s="158"/>
    </row>
    <row r="29" ht="52.5" customHeight="1" spans="1:15">
      <c r="A29" s="192" t="s">
        <v>116</v>
      </c>
      <c r="B29" s="192" t="s">
        <v>117</v>
      </c>
      <c r="C29" s="158">
        <v>68840.64</v>
      </c>
      <c r="D29" s="158">
        <v>68840.64</v>
      </c>
      <c r="E29" s="158">
        <v>68840.64</v>
      </c>
      <c r="F29" s="158"/>
      <c r="G29" s="158"/>
      <c r="H29" s="158"/>
      <c r="I29" s="158"/>
      <c r="J29" s="158"/>
      <c r="K29" s="158"/>
      <c r="L29" s="158"/>
      <c r="M29" s="158"/>
      <c r="N29" s="158"/>
      <c r="O29" s="158"/>
    </row>
    <row r="30" ht="52.5" customHeight="1" spans="1:15">
      <c r="A30" s="193" t="s">
        <v>118</v>
      </c>
      <c r="B30" s="193" t="s">
        <v>119</v>
      </c>
      <c r="C30" s="158">
        <v>68840.64</v>
      </c>
      <c r="D30" s="158">
        <v>68840.64</v>
      </c>
      <c r="E30" s="158">
        <v>68840.64</v>
      </c>
      <c r="F30" s="158"/>
      <c r="G30" s="158"/>
      <c r="H30" s="158"/>
      <c r="I30" s="158"/>
      <c r="J30" s="158"/>
      <c r="K30" s="158"/>
      <c r="L30" s="158"/>
      <c r="M30" s="158"/>
      <c r="N30" s="158"/>
      <c r="O30" s="158"/>
    </row>
    <row r="31" ht="52.5" customHeight="1" spans="1:15">
      <c r="A31" s="194" t="s">
        <v>120</v>
      </c>
      <c r="B31" s="194" t="s">
        <v>121</v>
      </c>
      <c r="C31" s="158">
        <v>68840.64</v>
      </c>
      <c r="D31" s="158">
        <v>68840.64</v>
      </c>
      <c r="E31" s="158">
        <v>68840.64</v>
      </c>
      <c r="F31" s="158"/>
      <c r="G31" s="158"/>
      <c r="H31" s="158"/>
      <c r="I31" s="158"/>
      <c r="J31" s="158"/>
      <c r="K31" s="158"/>
      <c r="L31" s="158"/>
      <c r="M31" s="158"/>
      <c r="N31" s="158"/>
      <c r="O31" s="158"/>
    </row>
    <row r="32" ht="30" customHeight="1" spans="1:15">
      <c r="A32" s="191" t="s">
        <v>30</v>
      </c>
      <c r="B32" s="191"/>
      <c r="C32" s="158">
        <v>1329742.62</v>
      </c>
      <c r="D32" s="158">
        <v>1329742.62</v>
      </c>
      <c r="E32" s="158">
        <v>1019742.62</v>
      </c>
      <c r="F32" s="158">
        <v>310000</v>
      </c>
      <c r="G32" s="158"/>
      <c r="H32" s="158"/>
      <c r="I32" s="158"/>
      <c r="J32" s="158"/>
      <c r="K32" s="158"/>
      <c r="L32" s="158"/>
      <c r="M32" s="158"/>
      <c r="N32" s="158"/>
      <c r="O32" s="158"/>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showZeros="0" topLeftCell="A3" workbookViewId="0">
      <selection activeCell="A1" sqref="A1"/>
    </sheetView>
  </sheetViews>
  <sheetFormatPr defaultColWidth="9.13888888888889" defaultRowHeight="14.25" customHeight="1" outlineLevelCol="3"/>
  <cols>
    <col min="1" max="1" width="32.7777777777778" customWidth="1"/>
    <col min="2" max="2" width="23.9166666666667" customWidth="1"/>
    <col min="3" max="3" width="35.4814814814815" customWidth="1"/>
    <col min="4" max="4" width="36.4259259259259" customWidth="1"/>
  </cols>
  <sheetData>
    <row r="1" ht="17.25" customHeight="1" spans="1:4">
      <c r="A1" s="180"/>
      <c r="B1" s="180"/>
      <c r="C1" s="180"/>
      <c r="D1" s="100" t="s">
        <v>122</v>
      </c>
    </row>
    <row r="2" ht="30.75" customHeight="1" spans="1:4">
      <c r="A2" s="181" t="str">
        <f>"2025"&amp;"年财政拨款收支预算总表"</f>
        <v>2025年财政拨款收支预算总表</v>
      </c>
      <c r="B2" s="181"/>
      <c r="C2" s="181"/>
      <c r="D2" s="181"/>
    </row>
    <row r="3" ht="18.75" customHeight="1" spans="1:4">
      <c r="A3" s="31" t="str">
        <f>"单位名称："&amp;"梁河县科学技术协会"</f>
        <v>单位名称：梁河县科学技术协会</v>
      </c>
      <c r="B3" s="182"/>
      <c r="C3" s="182"/>
      <c r="D3" s="101" t="s">
        <v>1</v>
      </c>
    </row>
    <row r="4" ht="19.5" customHeight="1" spans="1:4">
      <c r="A4" s="12" t="s">
        <v>123</v>
      </c>
      <c r="B4" s="14"/>
      <c r="C4" s="12" t="s">
        <v>124</v>
      </c>
      <c r="D4" s="14"/>
    </row>
    <row r="5" ht="21.75" customHeight="1" spans="1:4">
      <c r="A5" s="74" t="s">
        <v>125</v>
      </c>
      <c r="B5" s="11" t="s">
        <v>5</v>
      </c>
      <c r="C5" s="74" t="s">
        <v>126</v>
      </c>
      <c r="D5" s="11" t="s">
        <v>5</v>
      </c>
    </row>
    <row r="6" ht="17.25" customHeight="1" spans="1:4">
      <c r="A6" s="78"/>
      <c r="B6" s="18"/>
      <c r="C6" s="78"/>
      <c r="D6" s="18"/>
    </row>
    <row r="7" ht="19.5" customHeight="1" spans="1:4">
      <c r="A7" s="97" t="s">
        <v>127</v>
      </c>
      <c r="B7" s="23">
        <v>1329742.62</v>
      </c>
      <c r="C7" s="97" t="s">
        <v>128</v>
      </c>
      <c r="D7" s="23">
        <v>1329742.62</v>
      </c>
    </row>
    <row r="8" ht="19.5" customHeight="1" spans="1:4">
      <c r="A8" s="97" t="s">
        <v>129</v>
      </c>
      <c r="B8" s="23">
        <v>1329742.62</v>
      </c>
      <c r="C8" s="183" t="s">
        <v>130</v>
      </c>
      <c r="D8" s="23">
        <v>1400</v>
      </c>
    </row>
    <row r="9" ht="19.5" customHeight="1" spans="1:4">
      <c r="A9" s="184" t="s">
        <v>131</v>
      </c>
      <c r="B9" s="23"/>
      <c r="C9" s="183" t="s">
        <v>132</v>
      </c>
      <c r="D9" s="23"/>
    </row>
    <row r="10" ht="19.5" customHeight="1" spans="1:4">
      <c r="A10" s="184" t="s">
        <v>133</v>
      </c>
      <c r="B10" s="23"/>
      <c r="C10" s="183" t="s">
        <v>134</v>
      </c>
      <c r="D10" s="23"/>
    </row>
    <row r="11" ht="19.5" customHeight="1" spans="1:4">
      <c r="A11" s="184" t="s">
        <v>135</v>
      </c>
      <c r="B11" s="23"/>
      <c r="C11" s="183" t="s">
        <v>136</v>
      </c>
      <c r="D11" s="23"/>
    </row>
    <row r="12" ht="19.5" customHeight="1" spans="1:4">
      <c r="A12" s="184" t="s">
        <v>129</v>
      </c>
      <c r="B12" s="23"/>
      <c r="C12" s="183" t="s">
        <v>137</v>
      </c>
      <c r="D12" s="23"/>
    </row>
    <row r="13" ht="19.5" customHeight="1" spans="1:4">
      <c r="A13" s="184" t="s">
        <v>131</v>
      </c>
      <c r="B13" s="23"/>
      <c r="C13" s="183" t="s">
        <v>138</v>
      </c>
      <c r="D13" s="23">
        <v>1042169.96</v>
      </c>
    </row>
    <row r="14" ht="19.5" customHeight="1" spans="1:4">
      <c r="A14" s="184" t="s">
        <v>133</v>
      </c>
      <c r="B14" s="23"/>
      <c r="C14" s="183" t="s">
        <v>139</v>
      </c>
      <c r="D14" s="23"/>
    </row>
    <row r="15" ht="19.5" customHeight="1" spans="1:4">
      <c r="A15" s="185"/>
      <c r="B15" s="23"/>
      <c r="C15" s="183" t="s">
        <v>140</v>
      </c>
      <c r="D15" s="23">
        <v>167864.59</v>
      </c>
    </row>
    <row r="16" ht="19.5" customHeight="1" spans="1:4">
      <c r="A16" s="185"/>
      <c r="B16" s="23"/>
      <c r="C16" s="183" t="s">
        <v>141</v>
      </c>
      <c r="D16" s="23">
        <v>49467.43</v>
      </c>
    </row>
    <row r="17" ht="19.5" customHeight="1" spans="1:4">
      <c r="A17" s="185"/>
      <c r="B17" s="23"/>
      <c r="C17" s="183" t="s">
        <v>142</v>
      </c>
      <c r="D17" s="23"/>
    </row>
    <row r="18" ht="19.5" customHeight="1" spans="1:4">
      <c r="A18" s="185"/>
      <c r="B18" s="23"/>
      <c r="C18" s="183" t="s">
        <v>143</v>
      </c>
      <c r="D18" s="23"/>
    </row>
    <row r="19" ht="19.5" customHeight="1" spans="1:4">
      <c r="A19" s="185"/>
      <c r="B19" s="23"/>
      <c r="C19" s="183" t="s">
        <v>144</v>
      </c>
      <c r="D19" s="23"/>
    </row>
    <row r="20" ht="19.5" customHeight="1" spans="1:4">
      <c r="A20" s="97"/>
      <c r="B20" s="23"/>
      <c r="C20" s="183" t="s">
        <v>145</v>
      </c>
      <c r="D20" s="23"/>
    </row>
    <row r="21" ht="19.5" customHeight="1" spans="1:4">
      <c r="A21" s="97"/>
      <c r="B21" s="23"/>
      <c r="C21" s="97" t="s">
        <v>146</v>
      </c>
      <c r="D21" s="23"/>
    </row>
    <row r="22" ht="19.5" customHeight="1" spans="1:4">
      <c r="A22" s="97"/>
      <c r="B22" s="23"/>
      <c r="C22" s="97" t="s">
        <v>147</v>
      </c>
      <c r="D22" s="23"/>
    </row>
    <row r="23" ht="19.5" customHeight="1" spans="1:4">
      <c r="A23" s="97"/>
      <c r="B23" s="23"/>
      <c r="C23" s="97" t="s">
        <v>148</v>
      </c>
      <c r="D23" s="23"/>
    </row>
    <row r="24" ht="19.5" customHeight="1" spans="1:4">
      <c r="A24" s="97"/>
      <c r="B24" s="23"/>
      <c r="C24" s="97" t="s">
        <v>149</v>
      </c>
      <c r="D24" s="23"/>
    </row>
    <row r="25" ht="19.5" customHeight="1" spans="1:4">
      <c r="A25" s="97"/>
      <c r="B25" s="23"/>
      <c r="C25" s="97" t="s">
        <v>150</v>
      </c>
      <c r="D25" s="23"/>
    </row>
    <row r="26" ht="19.5" customHeight="1" spans="1:4">
      <c r="A26" s="183"/>
      <c r="B26" s="23"/>
      <c r="C26" s="97" t="s">
        <v>151</v>
      </c>
      <c r="D26" s="23">
        <v>68840.64</v>
      </c>
    </row>
    <row r="27" ht="19.5" customHeight="1" spans="1:4">
      <c r="A27" s="97"/>
      <c r="B27" s="23"/>
      <c r="C27" s="97" t="s">
        <v>152</v>
      </c>
      <c r="D27" s="23"/>
    </row>
    <row r="28" customHeight="1" spans="1:4">
      <c r="A28" s="97"/>
      <c r="B28" s="23"/>
      <c r="C28" s="184" t="s">
        <v>153</v>
      </c>
      <c r="D28" s="23"/>
    </row>
    <row r="29" ht="19.5" customHeight="1" spans="1:4">
      <c r="A29" s="97"/>
      <c r="B29" s="23"/>
      <c r="C29" s="97" t="s">
        <v>154</v>
      </c>
      <c r="D29" s="23"/>
    </row>
    <row r="30" ht="19.5" customHeight="1" spans="1:4">
      <c r="A30" s="183"/>
      <c r="B30" s="23"/>
      <c r="C30" s="97" t="s">
        <v>155</v>
      </c>
      <c r="D30" s="23"/>
    </row>
    <row r="31" ht="18" customHeight="1" spans="1:4">
      <c r="A31" s="183"/>
      <c r="B31" s="23"/>
      <c r="C31" s="97" t="s">
        <v>156</v>
      </c>
      <c r="D31" s="23"/>
    </row>
    <row r="32" ht="18" customHeight="1" spans="1:4">
      <c r="A32" s="183"/>
      <c r="B32" s="23"/>
      <c r="C32" s="184" t="s">
        <v>157</v>
      </c>
      <c r="D32" s="23"/>
    </row>
    <row r="33" ht="18" customHeight="1" spans="1:4">
      <c r="A33" s="183"/>
      <c r="B33" s="23"/>
      <c r="C33" s="184" t="s">
        <v>158</v>
      </c>
      <c r="D33" s="23"/>
    </row>
    <row r="34" ht="19.5" customHeight="1" spans="1:4">
      <c r="A34" s="183"/>
      <c r="B34" s="186"/>
      <c r="C34" s="97" t="s">
        <v>159</v>
      </c>
      <c r="D34" s="186"/>
    </row>
    <row r="35" ht="19.5" customHeight="1" spans="1:4">
      <c r="A35" s="183"/>
      <c r="B35" s="23"/>
      <c r="C35" s="97" t="s">
        <v>160</v>
      </c>
      <c r="D35" s="23"/>
    </row>
    <row r="36" ht="19.5" customHeight="1" spans="1:4">
      <c r="A36" s="187" t="s">
        <v>24</v>
      </c>
      <c r="B36" s="23">
        <v>1329742.62</v>
      </c>
      <c r="C36" s="187" t="s">
        <v>25</v>
      </c>
      <c r="D36" s="23">
        <v>1329742.62</v>
      </c>
    </row>
  </sheetData>
  <mergeCells count="8">
    <mergeCell ref="A2:D2"/>
    <mergeCell ref="A3:B3"/>
    <mergeCell ref="A4:B4"/>
    <mergeCell ref="C4:D4"/>
    <mergeCell ref="A5:A6"/>
    <mergeCell ref="B5:B6"/>
    <mergeCell ref="C5:C6"/>
    <mergeCell ref="D5:D6"/>
  </mergeCells>
  <pageMargins left="0.75" right="0.75" top="1" bottom="1" header="0.5" footer="0.5"/>
  <pageSetup paperSize="9" scale="6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31"/>
  <sheetViews>
    <sheetView showZeros="0" workbookViewId="0">
      <selection activeCell="A1" sqref="A1"/>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47"/>
      <c r="B1" s="147"/>
      <c r="C1" s="147"/>
      <c r="D1" s="147"/>
      <c r="E1" s="147"/>
      <c r="F1" s="147"/>
      <c r="G1" s="151" t="s">
        <v>161</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"单位名称："&amp;"梁河县科学技术协会"</f>
        <v>单位名称：梁河县科学技术协会</v>
      </c>
      <c r="B3" s="174"/>
      <c r="C3" s="147"/>
      <c r="D3" s="147"/>
      <c r="E3" s="147"/>
      <c r="F3" s="147"/>
      <c r="G3" s="151" t="s">
        <v>1</v>
      </c>
    </row>
    <row r="4" ht="18.75" customHeight="1" spans="1:7">
      <c r="A4" s="175" t="s">
        <v>162</v>
      </c>
      <c r="B4" s="175"/>
      <c r="C4" s="175" t="s">
        <v>30</v>
      </c>
      <c r="D4" s="175" t="s">
        <v>52</v>
      </c>
      <c r="E4" s="175"/>
      <c r="F4" s="175"/>
      <c r="G4" s="175" t="s">
        <v>53</v>
      </c>
    </row>
    <row r="5" ht="18.75" customHeight="1" spans="1:7">
      <c r="A5" s="175" t="s">
        <v>48</v>
      </c>
      <c r="B5" s="175" t="s">
        <v>49</v>
      </c>
      <c r="C5" s="175"/>
      <c r="D5" s="175" t="s">
        <v>33</v>
      </c>
      <c r="E5" s="175" t="s">
        <v>163</v>
      </c>
      <c r="F5" s="175" t="s">
        <v>164</v>
      </c>
      <c r="G5" s="175"/>
    </row>
    <row r="6" ht="18.75" customHeight="1" spans="1:7">
      <c r="A6" s="175" t="s">
        <v>59</v>
      </c>
      <c r="B6" s="175" t="s">
        <v>60</v>
      </c>
      <c r="C6" s="175" t="s">
        <v>61</v>
      </c>
      <c r="D6" s="175" t="s">
        <v>62</v>
      </c>
      <c r="E6" s="175" t="s">
        <v>63</v>
      </c>
      <c r="F6" s="175" t="s">
        <v>64</v>
      </c>
      <c r="G6" s="175" t="s">
        <v>65</v>
      </c>
    </row>
    <row r="7" ht="18.75" customHeight="1" spans="1:7">
      <c r="A7" s="176" t="s">
        <v>74</v>
      </c>
      <c r="B7" s="176" t="s">
        <v>75</v>
      </c>
      <c r="C7" s="177">
        <v>1400</v>
      </c>
      <c r="D7" s="177">
        <v>1400</v>
      </c>
      <c r="E7" s="177"/>
      <c r="F7" s="177">
        <v>1400</v>
      </c>
      <c r="G7" s="177"/>
    </row>
    <row r="8" ht="18.75" customHeight="1" outlineLevel="1" spans="1:7">
      <c r="A8" s="178" t="s">
        <v>76</v>
      </c>
      <c r="B8" s="178" t="s">
        <v>77</v>
      </c>
      <c r="C8" s="177">
        <v>800</v>
      </c>
      <c r="D8" s="177">
        <v>800</v>
      </c>
      <c r="E8" s="177"/>
      <c r="F8" s="177">
        <v>800</v>
      </c>
      <c r="G8" s="177"/>
    </row>
    <row r="9" ht="18.75" customHeight="1" outlineLevel="2" spans="1:7">
      <c r="A9" s="179" t="s">
        <v>78</v>
      </c>
      <c r="B9" s="179" t="s">
        <v>79</v>
      </c>
      <c r="C9" s="177">
        <v>800</v>
      </c>
      <c r="D9" s="177">
        <v>800</v>
      </c>
      <c r="E9" s="177"/>
      <c r="F9" s="177">
        <v>800</v>
      </c>
      <c r="G9" s="177"/>
    </row>
    <row r="10" ht="18.75" customHeight="1" outlineLevel="1" spans="1:7">
      <c r="A10" s="178" t="s">
        <v>80</v>
      </c>
      <c r="B10" s="178" t="s">
        <v>81</v>
      </c>
      <c r="C10" s="177">
        <v>600</v>
      </c>
      <c r="D10" s="177">
        <v>600</v>
      </c>
      <c r="E10" s="177"/>
      <c r="F10" s="177">
        <v>600</v>
      </c>
      <c r="G10" s="177"/>
    </row>
    <row r="11" ht="18.75" customHeight="1" outlineLevel="2" spans="1:7">
      <c r="A11" s="179" t="s">
        <v>82</v>
      </c>
      <c r="B11" s="179" t="s">
        <v>81</v>
      </c>
      <c r="C11" s="177">
        <v>600</v>
      </c>
      <c r="D11" s="177">
        <v>600</v>
      </c>
      <c r="E11" s="177"/>
      <c r="F11" s="177">
        <v>600</v>
      </c>
      <c r="G11" s="177"/>
    </row>
    <row r="12" ht="18.75" customHeight="1" spans="1:7">
      <c r="A12" s="176" t="s">
        <v>83</v>
      </c>
      <c r="B12" s="176" t="s">
        <v>84</v>
      </c>
      <c r="C12" s="177">
        <v>1042169.96</v>
      </c>
      <c r="D12" s="177">
        <v>732169.96</v>
      </c>
      <c r="E12" s="177">
        <v>658121.52</v>
      </c>
      <c r="F12" s="177">
        <v>74048.44</v>
      </c>
      <c r="G12" s="177">
        <v>310000</v>
      </c>
    </row>
    <row r="13" ht="18.75" customHeight="1" outlineLevel="1" spans="1:7">
      <c r="A13" s="178" t="s">
        <v>85</v>
      </c>
      <c r="B13" s="178" t="s">
        <v>86</v>
      </c>
      <c r="C13" s="177">
        <v>732169.96</v>
      </c>
      <c r="D13" s="177">
        <v>732169.96</v>
      </c>
      <c r="E13" s="177">
        <v>658121.52</v>
      </c>
      <c r="F13" s="177">
        <v>74048.44</v>
      </c>
      <c r="G13" s="177"/>
    </row>
    <row r="14" ht="18.75" customHeight="1" outlineLevel="2" spans="1:7">
      <c r="A14" s="179" t="s">
        <v>87</v>
      </c>
      <c r="B14" s="179" t="s">
        <v>88</v>
      </c>
      <c r="C14" s="177">
        <v>732169.96</v>
      </c>
      <c r="D14" s="177">
        <v>732169.96</v>
      </c>
      <c r="E14" s="177">
        <v>658121.52</v>
      </c>
      <c r="F14" s="177">
        <v>74048.44</v>
      </c>
      <c r="G14" s="177"/>
    </row>
    <row r="15" ht="18.75" customHeight="1" outlineLevel="1" spans="1:7">
      <c r="A15" s="178" t="s">
        <v>89</v>
      </c>
      <c r="B15" s="178" t="s">
        <v>90</v>
      </c>
      <c r="C15" s="177">
        <v>310000</v>
      </c>
      <c r="D15" s="177"/>
      <c r="E15" s="177"/>
      <c r="F15" s="177"/>
      <c r="G15" s="177">
        <v>310000</v>
      </c>
    </row>
    <row r="16" ht="18.75" customHeight="1" outlineLevel="2" spans="1:7">
      <c r="A16" s="179" t="s">
        <v>91</v>
      </c>
      <c r="B16" s="179" t="s">
        <v>92</v>
      </c>
      <c r="C16" s="177">
        <v>310000</v>
      </c>
      <c r="D16" s="177"/>
      <c r="E16" s="177"/>
      <c r="F16" s="177"/>
      <c r="G16" s="177">
        <v>310000</v>
      </c>
    </row>
    <row r="17" ht="18.75" customHeight="1" spans="1:7">
      <c r="A17" s="176" t="s">
        <v>93</v>
      </c>
      <c r="B17" s="176" t="s">
        <v>94</v>
      </c>
      <c r="C17" s="177">
        <v>167864.59</v>
      </c>
      <c r="D17" s="177">
        <v>167864.59</v>
      </c>
      <c r="E17" s="177">
        <v>163664.59</v>
      </c>
      <c r="F17" s="177">
        <v>4200</v>
      </c>
      <c r="G17" s="177"/>
    </row>
    <row r="18" ht="18.75" customHeight="1" outlineLevel="1" spans="1:7">
      <c r="A18" s="178" t="s">
        <v>95</v>
      </c>
      <c r="B18" s="178" t="s">
        <v>96</v>
      </c>
      <c r="C18" s="177">
        <v>167176.99</v>
      </c>
      <c r="D18" s="177">
        <v>167176.99</v>
      </c>
      <c r="E18" s="177">
        <v>162976.99</v>
      </c>
      <c r="F18" s="177">
        <v>4200</v>
      </c>
      <c r="G18" s="177"/>
    </row>
    <row r="19" ht="18.75" customHeight="1" outlineLevel="2" spans="1:7">
      <c r="A19" s="179" t="s">
        <v>97</v>
      </c>
      <c r="B19" s="179" t="s">
        <v>98</v>
      </c>
      <c r="C19" s="177">
        <v>4200</v>
      </c>
      <c r="D19" s="177">
        <v>4200</v>
      </c>
      <c r="E19" s="177"/>
      <c r="F19" s="177">
        <v>4200</v>
      </c>
      <c r="G19" s="177"/>
    </row>
    <row r="20" ht="18.75" customHeight="1" outlineLevel="2" spans="1:7">
      <c r="A20" s="179" t="s">
        <v>99</v>
      </c>
      <c r="B20" s="179" t="s">
        <v>100</v>
      </c>
      <c r="C20" s="177">
        <v>91787.52</v>
      </c>
      <c r="D20" s="177">
        <v>91787.52</v>
      </c>
      <c r="E20" s="177">
        <v>91787.52</v>
      </c>
      <c r="F20" s="177"/>
      <c r="G20" s="177"/>
    </row>
    <row r="21" ht="18.75" customHeight="1" outlineLevel="2" spans="1:7">
      <c r="A21" s="179" t="s">
        <v>101</v>
      </c>
      <c r="B21" s="179" t="s">
        <v>102</v>
      </c>
      <c r="C21" s="177">
        <v>71189.47</v>
      </c>
      <c r="D21" s="177">
        <v>71189.47</v>
      </c>
      <c r="E21" s="177">
        <v>71189.47</v>
      </c>
      <c r="F21" s="177"/>
      <c r="G21" s="177"/>
    </row>
    <row r="22" ht="18.75" customHeight="1" outlineLevel="1" spans="1:7">
      <c r="A22" s="178" t="s">
        <v>103</v>
      </c>
      <c r="B22" s="178" t="s">
        <v>104</v>
      </c>
      <c r="C22" s="177">
        <v>687.6</v>
      </c>
      <c r="D22" s="177">
        <v>687.6</v>
      </c>
      <c r="E22" s="177">
        <v>687.6</v>
      </c>
      <c r="F22" s="177"/>
      <c r="G22" s="177"/>
    </row>
    <row r="23" ht="18.75" customHeight="1" outlineLevel="2" spans="1:7">
      <c r="A23" s="179" t="s">
        <v>105</v>
      </c>
      <c r="B23" s="179" t="s">
        <v>104</v>
      </c>
      <c r="C23" s="177">
        <v>687.6</v>
      </c>
      <c r="D23" s="177">
        <v>687.6</v>
      </c>
      <c r="E23" s="177">
        <v>687.6</v>
      </c>
      <c r="F23" s="177"/>
      <c r="G23" s="177"/>
    </row>
    <row r="24" ht="18.75" customHeight="1" spans="1:7">
      <c r="A24" s="176" t="s">
        <v>106</v>
      </c>
      <c r="B24" s="176" t="s">
        <v>107</v>
      </c>
      <c r="C24" s="177">
        <v>49467.43</v>
      </c>
      <c r="D24" s="177">
        <v>49467.43</v>
      </c>
      <c r="E24" s="177">
        <v>49467.43</v>
      </c>
      <c r="F24" s="177"/>
      <c r="G24" s="177"/>
    </row>
    <row r="25" ht="18.75" customHeight="1" outlineLevel="1" spans="1:7">
      <c r="A25" s="178" t="s">
        <v>108</v>
      </c>
      <c r="B25" s="178" t="s">
        <v>109</v>
      </c>
      <c r="C25" s="177">
        <v>49467.43</v>
      </c>
      <c r="D25" s="177">
        <v>49467.43</v>
      </c>
      <c r="E25" s="177">
        <v>49467.43</v>
      </c>
      <c r="F25" s="177"/>
      <c r="G25" s="177"/>
    </row>
    <row r="26" ht="18.75" customHeight="1" outlineLevel="2" spans="1:7">
      <c r="A26" s="179" t="s">
        <v>110</v>
      </c>
      <c r="B26" s="179" t="s">
        <v>111</v>
      </c>
      <c r="C26" s="177">
        <v>43025.4</v>
      </c>
      <c r="D26" s="177">
        <v>43025.4</v>
      </c>
      <c r="E26" s="177">
        <v>43025.4</v>
      </c>
      <c r="F26" s="177"/>
      <c r="G26" s="177"/>
    </row>
    <row r="27" ht="18.75" customHeight="1" outlineLevel="2" spans="1:7">
      <c r="A27" s="179" t="s">
        <v>114</v>
      </c>
      <c r="B27" s="179" t="s">
        <v>115</v>
      </c>
      <c r="C27" s="177">
        <v>6442.03</v>
      </c>
      <c r="D27" s="177">
        <v>6442.03</v>
      </c>
      <c r="E27" s="177">
        <v>6442.03</v>
      </c>
      <c r="F27" s="177"/>
      <c r="G27" s="177"/>
    </row>
    <row r="28" ht="18.75" customHeight="1" spans="1:7">
      <c r="A28" s="176" t="s">
        <v>116</v>
      </c>
      <c r="B28" s="176" t="s">
        <v>117</v>
      </c>
      <c r="C28" s="177">
        <v>68840.64</v>
      </c>
      <c r="D28" s="177">
        <v>68840.64</v>
      </c>
      <c r="E28" s="177">
        <v>68840.64</v>
      </c>
      <c r="F28" s="177"/>
      <c r="G28" s="177"/>
    </row>
    <row r="29" ht="18.75" customHeight="1" outlineLevel="1" spans="1:7">
      <c r="A29" s="178" t="s">
        <v>118</v>
      </c>
      <c r="B29" s="178" t="s">
        <v>119</v>
      </c>
      <c r="C29" s="177">
        <v>68840.64</v>
      </c>
      <c r="D29" s="177">
        <v>68840.64</v>
      </c>
      <c r="E29" s="177">
        <v>68840.64</v>
      </c>
      <c r="F29" s="177"/>
      <c r="G29" s="177"/>
    </row>
    <row r="30" ht="18.75" customHeight="1" outlineLevel="2" spans="1:7">
      <c r="A30" s="179" t="s">
        <v>120</v>
      </c>
      <c r="B30" s="179" t="s">
        <v>121</v>
      </c>
      <c r="C30" s="177">
        <v>68840.64</v>
      </c>
      <c r="D30" s="177">
        <v>68840.64</v>
      </c>
      <c r="E30" s="177">
        <v>68840.64</v>
      </c>
      <c r="F30" s="177"/>
      <c r="G30" s="177"/>
    </row>
    <row r="31" ht="18.75" customHeight="1" spans="1:7">
      <c r="A31" s="175" t="s">
        <v>30</v>
      </c>
      <c r="B31" s="175"/>
      <c r="C31" s="177">
        <v>1329742.62</v>
      </c>
      <c r="D31" s="177">
        <v>1019742.62</v>
      </c>
      <c r="E31" s="177">
        <v>940094.18</v>
      </c>
      <c r="F31" s="177">
        <v>79648.44</v>
      </c>
      <c r="G31" s="177">
        <v>310000</v>
      </c>
    </row>
  </sheetData>
  <mergeCells count="7">
    <mergeCell ref="A2:G2"/>
    <mergeCell ref="A3:C3"/>
    <mergeCell ref="A4:B4"/>
    <mergeCell ref="D4:F4"/>
    <mergeCell ref="A31:B31"/>
    <mergeCell ref="C4:C5"/>
    <mergeCell ref="G4:G5"/>
  </mergeCells>
  <pageMargins left="0.75" right="0.75" top="1" bottom="1" header="0.5" footer="0.5"/>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showZeros="0" workbookViewId="0">
      <selection activeCell="F25" sqref="F25"/>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777777777778" customWidth="1"/>
    <col min="6" max="6" width="18.712962962963" customWidth="1"/>
  </cols>
  <sheetData>
    <row r="1" customHeight="1" spans="1:6">
      <c r="A1" s="164"/>
      <c r="B1" s="164"/>
      <c r="C1" s="165"/>
      <c r="D1" s="1"/>
      <c r="E1" s="1"/>
      <c r="F1" s="166" t="s">
        <v>165</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"单位名称："&amp;"梁河县科学技术协会"</f>
        <v>单位名称：梁河县科学技术协会</v>
      </c>
      <c r="B3" s="164"/>
      <c r="C3" s="165"/>
      <c r="D3" s="3"/>
      <c r="E3" s="1"/>
      <c r="F3" s="166" t="s">
        <v>27</v>
      </c>
    </row>
    <row r="4" ht="19.5" customHeight="1" spans="1:6">
      <c r="A4" s="11" t="s">
        <v>166</v>
      </c>
      <c r="B4" s="74" t="s">
        <v>167</v>
      </c>
      <c r="C4" s="12" t="s">
        <v>168</v>
      </c>
      <c r="D4" s="13"/>
      <c r="E4" s="14"/>
      <c r="F4" s="74" t="s">
        <v>169</v>
      </c>
    </row>
    <row r="5" ht="19.5" customHeight="1" spans="1:6">
      <c r="A5" s="18"/>
      <c r="B5" s="78"/>
      <c r="C5" s="35" t="s">
        <v>33</v>
      </c>
      <c r="D5" s="35" t="s">
        <v>170</v>
      </c>
      <c r="E5" s="35" t="s">
        <v>171</v>
      </c>
      <c r="F5" s="78"/>
    </row>
    <row r="6" ht="18.75" customHeight="1" spans="1:6">
      <c r="A6" s="169">
        <v>1</v>
      </c>
      <c r="B6" s="169">
        <v>2</v>
      </c>
      <c r="C6" s="170">
        <v>3</v>
      </c>
      <c r="D6" s="169">
        <v>4</v>
      </c>
      <c r="E6" s="169">
        <v>5</v>
      </c>
      <c r="F6" s="169">
        <v>6</v>
      </c>
    </row>
    <row r="7" ht="24.75" customHeight="1" spans="1:6">
      <c r="A7" s="171">
        <v>7032</v>
      </c>
      <c r="B7" s="171"/>
      <c r="C7" s="172">
        <v>4704</v>
      </c>
      <c r="D7" s="171"/>
      <c r="E7" s="171">
        <v>4704</v>
      </c>
      <c r="F7" s="171">
        <v>2328</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34"/>
  <sheetViews>
    <sheetView showZeros="0" workbookViewId="0">
      <selection activeCell="A1" sqref="A1"/>
    </sheetView>
  </sheetViews>
  <sheetFormatPr defaultColWidth="10.2777777777778" defaultRowHeight="15" customHeight="1"/>
  <cols>
    <col min="1" max="2" width="12.4259259259259"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462962962963" customWidth="1"/>
    <col min="15" max="15" width="5.77777777777778" customWidth="1"/>
    <col min="16" max="16" width="6.57407407407407" customWidth="1"/>
    <col min="17" max="17" width="4.77777777777778" customWidth="1"/>
    <col min="18" max="18" width="4.27777777777778" customWidth="1"/>
    <col min="19" max="23" width="4.71296296296296"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3" t="s">
        <v>172</v>
      </c>
      <c r="U1" s="163"/>
      <c r="V1" s="163"/>
      <c r="W1" s="163"/>
    </row>
    <row r="2" ht="45.75" customHeight="1" spans="1:23">
      <c r="A2" s="160" t="s">
        <v>173</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"单位名称："&amp;"梁河县科学技术协会"</f>
        <v>单位名称：梁河县科学技术协会</v>
      </c>
      <c r="B3" s="159"/>
      <c r="C3" s="159"/>
      <c r="D3" s="159"/>
      <c r="E3" s="159"/>
      <c r="F3" s="159"/>
      <c r="G3" s="159"/>
      <c r="H3" s="159"/>
      <c r="I3" s="159"/>
      <c r="J3" s="159"/>
      <c r="K3" s="159"/>
      <c r="L3" s="159"/>
      <c r="M3" s="159"/>
      <c r="N3" s="159"/>
      <c r="O3" s="159"/>
      <c r="P3" s="159"/>
      <c r="Q3" s="159"/>
      <c r="R3" s="159"/>
      <c r="S3" s="159"/>
      <c r="T3" s="163" t="s">
        <v>27</v>
      </c>
      <c r="U3" s="163"/>
      <c r="V3" s="163"/>
      <c r="W3" s="163"/>
    </row>
    <row r="4" ht="18.75" customHeight="1" spans="1:23">
      <c r="A4" s="161" t="s">
        <v>174</v>
      </c>
      <c r="B4" s="161" t="s">
        <v>175</v>
      </c>
      <c r="C4" s="161" t="s">
        <v>176</v>
      </c>
      <c r="D4" s="161" t="s">
        <v>177</v>
      </c>
      <c r="E4" s="161" t="s">
        <v>178</v>
      </c>
      <c r="F4" s="161" t="s">
        <v>179</v>
      </c>
      <c r="G4" s="161" t="s">
        <v>180</v>
      </c>
      <c r="H4" s="161" t="s">
        <v>181</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182</v>
      </c>
      <c r="I5" s="161" t="s">
        <v>34</v>
      </c>
      <c r="J5" s="161" t="s">
        <v>183</v>
      </c>
      <c r="K5" s="161" t="s">
        <v>184</v>
      </c>
      <c r="L5" s="161" t="s">
        <v>185</v>
      </c>
      <c r="M5" s="161" t="s">
        <v>186</v>
      </c>
      <c r="N5" s="161" t="s">
        <v>187</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188</v>
      </c>
      <c r="J6" s="161" t="s">
        <v>183</v>
      </c>
      <c r="K6" s="161" t="s">
        <v>184</v>
      </c>
      <c r="L6" s="161" t="s">
        <v>185</v>
      </c>
      <c r="M6" s="161" t="s">
        <v>186</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189</v>
      </c>
      <c r="Q8" s="161" t="s">
        <v>190</v>
      </c>
      <c r="R8" s="161" t="s">
        <v>191</v>
      </c>
      <c r="S8" s="161" t="s">
        <v>192</v>
      </c>
      <c r="T8" s="161" t="s">
        <v>193</v>
      </c>
      <c r="U8" s="161" t="s">
        <v>194</v>
      </c>
      <c r="V8" s="161" t="s">
        <v>195</v>
      </c>
      <c r="W8" s="161" t="s">
        <v>196</v>
      </c>
    </row>
    <row r="9" ht="53.25" customHeight="1" spans="1:23">
      <c r="A9" s="156" t="s">
        <v>46</v>
      </c>
      <c r="B9" s="156"/>
      <c r="C9" s="156"/>
      <c r="D9" s="156"/>
      <c r="E9" s="156"/>
      <c r="F9" s="156"/>
      <c r="G9" s="156"/>
      <c r="H9" s="158">
        <v>1019742.62</v>
      </c>
      <c r="I9" s="158">
        <v>1019742.62</v>
      </c>
      <c r="J9" s="158"/>
      <c r="K9" s="158"/>
      <c r="L9" s="158">
        <v>1019742.62</v>
      </c>
      <c r="M9" s="158"/>
      <c r="N9" s="158"/>
      <c r="O9" s="158"/>
      <c r="P9" s="158"/>
      <c r="Q9" s="158"/>
      <c r="R9" s="158"/>
      <c r="S9" s="158"/>
      <c r="T9" s="158"/>
      <c r="U9" s="158"/>
      <c r="V9" s="158"/>
      <c r="W9" s="158"/>
    </row>
    <row r="10" ht="53.25" customHeight="1" outlineLevel="1" spans="1:23">
      <c r="A10" s="156" t="s">
        <v>46</v>
      </c>
      <c r="B10" s="156" t="s">
        <v>197</v>
      </c>
      <c r="C10" s="156" t="s">
        <v>198</v>
      </c>
      <c r="D10" s="156" t="s">
        <v>87</v>
      </c>
      <c r="E10" s="156" t="s">
        <v>88</v>
      </c>
      <c r="F10" s="156" t="s">
        <v>199</v>
      </c>
      <c r="G10" s="156" t="s">
        <v>200</v>
      </c>
      <c r="H10" s="158">
        <v>220284</v>
      </c>
      <c r="I10" s="158">
        <v>220284</v>
      </c>
      <c r="J10" s="158"/>
      <c r="K10" s="158"/>
      <c r="L10" s="158">
        <v>220284</v>
      </c>
      <c r="M10" s="158"/>
      <c r="N10" s="158"/>
      <c r="O10" s="158"/>
      <c r="P10" s="158"/>
      <c r="Q10" s="158"/>
      <c r="R10" s="158"/>
      <c r="S10" s="158"/>
      <c r="T10" s="158"/>
      <c r="U10" s="158"/>
      <c r="V10" s="158"/>
      <c r="W10" s="158"/>
    </row>
    <row r="11" ht="53.25" customHeight="1" outlineLevel="1" spans="1:23">
      <c r="A11" s="156" t="s">
        <v>46</v>
      </c>
      <c r="B11" s="156" t="s">
        <v>197</v>
      </c>
      <c r="C11" s="156" t="s">
        <v>198</v>
      </c>
      <c r="D11" s="156" t="s">
        <v>87</v>
      </c>
      <c r="E11" s="156" t="s">
        <v>88</v>
      </c>
      <c r="F11" s="156" t="s">
        <v>201</v>
      </c>
      <c r="G11" s="156" t="s">
        <v>202</v>
      </c>
      <c r="H11" s="158">
        <v>324168</v>
      </c>
      <c r="I11" s="158">
        <v>324168</v>
      </c>
      <c r="J11" s="158"/>
      <c r="K11" s="158"/>
      <c r="L11" s="158">
        <v>324168</v>
      </c>
      <c r="M11" s="156"/>
      <c r="N11" s="158"/>
      <c r="O11" s="158"/>
      <c r="P11" s="158"/>
      <c r="Q11" s="158"/>
      <c r="R11" s="158"/>
      <c r="S11" s="158"/>
      <c r="T11" s="158"/>
      <c r="U11" s="158"/>
      <c r="V11" s="158"/>
      <c r="W11" s="158"/>
    </row>
    <row r="12" ht="53.25" customHeight="1" outlineLevel="1" spans="1:23">
      <c r="A12" s="156" t="s">
        <v>46</v>
      </c>
      <c r="B12" s="156" t="s">
        <v>197</v>
      </c>
      <c r="C12" s="156" t="s">
        <v>198</v>
      </c>
      <c r="D12" s="156" t="s">
        <v>87</v>
      </c>
      <c r="E12" s="156" t="s">
        <v>88</v>
      </c>
      <c r="F12" s="156" t="s">
        <v>203</v>
      </c>
      <c r="G12" s="156" t="s">
        <v>204</v>
      </c>
      <c r="H12" s="158">
        <v>18357</v>
      </c>
      <c r="I12" s="158">
        <v>18357</v>
      </c>
      <c r="J12" s="158"/>
      <c r="K12" s="158"/>
      <c r="L12" s="158">
        <v>18357</v>
      </c>
      <c r="M12" s="156"/>
      <c r="N12" s="158"/>
      <c r="O12" s="158"/>
      <c r="P12" s="158"/>
      <c r="Q12" s="158"/>
      <c r="R12" s="158"/>
      <c r="S12" s="158"/>
      <c r="T12" s="158"/>
      <c r="U12" s="158"/>
      <c r="V12" s="158"/>
      <c r="W12" s="158"/>
    </row>
    <row r="13" ht="53.25" customHeight="1" outlineLevel="1" spans="1:23">
      <c r="A13" s="156" t="s">
        <v>46</v>
      </c>
      <c r="B13" s="156" t="s">
        <v>205</v>
      </c>
      <c r="C13" s="156" t="s">
        <v>206</v>
      </c>
      <c r="D13" s="156" t="s">
        <v>87</v>
      </c>
      <c r="E13" s="156" t="s">
        <v>88</v>
      </c>
      <c r="F13" s="156" t="s">
        <v>203</v>
      </c>
      <c r="G13" s="156" t="s">
        <v>204</v>
      </c>
      <c r="H13" s="158">
        <v>87120</v>
      </c>
      <c r="I13" s="158">
        <v>87120</v>
      </c>
      <c r="J13" s="158"/>
      <c r="K13" s="158"/>
      <c r="L13" s="158">
        <v>87120</v>
      </c>
      <c r="M13" s="156"/>
      <c r="N13" s="158"/>
      <c r="O13" s="158"/>
      <c r="P13" s="158"/>
      <c r="Q13" s="158"/>
      <c r="R13" s="158"/>
      <c r="S13" s="158"/>
      <c r="T13" s="158"/>
      <c r="U13" s="158"/>
      <c r="V13" s="158"/>
      <c r="W13" s="158"/>
    </row>
    <row r="14" ht="53.25" customHeight="1" outlineLevel="1" spans="1:23">
      <c r="A14" s="156" t="s">
        <v>46</v>
      </c>
      <c r="B14" s="156" t="s">
        <v>207</v>
      </c>
      <c r="C14" s="156" t="s">
        <v>208</v>
      </c>
      <c r="D14" s="156" t="s">
        <v>99</v>
      </c>
      <c r="E14" s="156" t="s">
        <v>100</v>
      </c>
      <c r="F14" s="156" t="s">
        <v>209</v>
      </c>
      <c r="G14" s="156" t="s">
        <v>208</v>
      </c>
      <c r="H14" s="158">
        <v>91787.52</v>
      </c>
      <c r="I14" s="158">
        <v>91787.52</v>
      </c>
      <c r="J14" s="158"/>
      <c r="K14" s="158"/>
      <c r="L14" s="158">
        <v>91787.52</v>
      </c>
      <c r="M14" s="156"/>
      <c r="N14" s="158"/>
      <c r="O14" s="158"/>
      <c r="P14" s="158"/>
      <c r="Q14" s="158"/>
      <c r="R14" s="158"/>
      <c r="S14" s="158"/>
      <c r="T14" s="158"/>
      <c r="U14" s="158"/>
      <c r="V14" s="158"/>
      <c r="W14" s="158"/>
    </row>
    <row r="15" ht="53.25" customHeight="1" outlineLevel="1" spans="1:23">
      <c r="A15" s="156" t="s">
        <v>46</v>
      </c>
      <c r="B15" s="156" t="s">
        <v>210</v>
      </c>
      <c r="C15" s="156" t="s">
        <v>211</v>
      </c>
      <c r="D15" s="156" t="s">
        <v>101</v>
      </c>
      <c r="E15" s="156" t="s">
        <v>102</v>
      </c>
      <c r="F15" s="156" t="s">
        <v>212</v>
      </c>
      <c r="G15" s="156" t="s">
        <v>211</v>
      </c>
      <c r="H15" s="158">
        <v>71189.47</v>
      </c>
      <c r="I15" s="158">
        <v>71189.47</v>
      </c>
      <c r="J15" s="158"/>
      <c r="K15" s="158"/>
      <c r="L15" s="158">
        <v>71189.47</v>
      </c>
      <c r="M15" s="156"/>
      <c r="N15" s="158"/>
      <c r="O15" s="158"/>
      <c r="P15" s="158"/>
      <c r="Q15" s="158"/>
      <c r="R15" s="158"/>
      <c r="S15" s="158"/>
      <c r="T15" s="158"/>
      <c r="U15" s="158"/>
      <c r="V15" s="158"/>
      <c r="W15" s="158"/>
    </row>
    <row r="16" ht="53.25" customHeight="1" outlineLevel="1" spans="1:23">
      <c r="A16" s="156" t="s">
        <v>46</v>
      </c>
      <c r="B16" s="156" t="s">
        <v>213</v>
      </c>
      <c r="C16" s="156" t="s">
        <v>214</v>
      </c>
      <c r="D16" s="156" t="s">
        <v>110</v>
      </c>
      <c r="E16" s="156" t="s">
        <v>111</v>
      </c>
      <c r="F16" s="156" t="s">
        <v>215</v>
      </c>
      <c r="G16" s="156" t="s">
        <v>214</v>
      </c>
      <c r="H16" s="158">
        <v>43025.4</v>
      </c>
      <c r="I16" s="158">
        <v>43025.4</v>
      </c>
      <c r="J16" s="158"/>
      <c r="K16" s="158"/>
      <c r="L16" s="158">
        <v>43025.4</v>
      </c>
      <c r="M16" s="156"/>
      <c r="N16" s="158"/>
      <c r="O16" s="158"/>
      <c r="P16" s="158"/>
      <c r="Q16" s="158"/>
      <c r="R16" s="158"/>
      <c r="S16" s="158"/>
      <c r="T16" s="158"/>
      <c r="U16" s="158"/>
      <c r="V16" s="158"/>
      <c r="W16" s="158"/>
    </row>
    <row r="17" ht="53.25" customHeight="1" outlineLevel="1" spans="1:23">
      <c r="A17" s="156" t="s">
        <v>46</v>
      </c>
      <c r="B17" s="156" t="s">
        <v>213</v>
      </c>
      <c r="C17" s="156" t="s">
        <v>214</v>
      </c>
      <c r="D17" s="156" t="s">
        <v>112</v>
      </c>
      <c r="E17" s="156" t="s">
        <v>113</v>
      </c>
      <c r="F17" s="156" t="s">
        <v>215</v>
      </c>
      <c r="G17" s="156" t="s">
        <v>214</v>
      </c>
      <c r="H17" s="158"/>
      <c r="I17" s="158"/>
      <c r="J17" s="158"/>
      <c r="K17" s="158"/>
      <c r="L17" s="158"/>
      <c r="M17" s="156"/>
      <c r="N17" s="158"/>
      <c r="O17" s="158"/>
      <c r="P17" s="158"/>
      <c r="Q17" s="158"/>
      <c r="R17" s="158"/>
      <c r="S17" s="158"/>
      <c r="T17" s="158"/>
      <c r="U17" s="158"/>
      <c r="V17" s="158"/>
      <c r="W17" s="158"/>
    </row>
    <row r="18" ht="53.25" customHeight="1" outlineLevel="1" spans="1:23">
      <c r="A18" s="156" t="s">
        <v>46</v>
      </c>
      <c r="B18" s="156" t="s">
        <v>216</v>
      </c>
      <c r="C18" s="156" t="s">
        <v>217</v>
      </c>
      <c r="D18" s="156" t="s">
        <v>114</v>
      </c>
      <c r="E18" s="156" t="s">
        <v>115</v>
      </c>
      <c r="F18" s="156" t="s">
        <v>218</v>
      </c>
      <c r="G18" s="156" t="s">
        <v>219</v>
      </c>
      <c r="H18" s="158">
        <v>3000</v>
      </c>
      <c r="I18" s="158">
        <v>3000</v>
      </c>
      <c r="J18" s="158"/>
      <c r="K18" s="158"/>
      <c r="L18" s="158">
        <v>3000</v>
      </c>
      <c r="M18" s="156"/>
      <c r="N18" s="158"/>
      <c r="O18" s="158"/>
      <c r="P18" s="158"/>
      <c r="Q18" s="158"/>
      <c r="R18" s="158"/>
      <c r="S18" s="158"/>
      <c r="T18" s="158"/>
      <c r="U18" s="158"/>
      <c r="V18" s="158"/>
      <c r="W18" s="158"/>
    </row>
    <row r="19" ht="53.25" customHeight="1" outlineLevel="1" spans="1:23">
      <c r="A19" s="156" t="s">
        <v>46</v>
      </c>
      <c r="B19" s="156" t="s">
        <v>220</v>
      </c>
      <c r="C19" s="156" t="s">
        <v>221</v>
      </c>
      <c r="D19" s="156" t="s">
        <v>87</v>
      </c>
      <c r="E19" s="156" t="s">
        <v>88</v>
      </c>
      <c r="F19" s="156" t="s">
        <v>218</v>
      </c>
      <c r="G19" s="156" t="s">
        <v>219</v>
      </c>
      <c r="H19" s="158">
        <v>8192.52</v>
      </c>
      <c r="I19" s="158">
        <v>8192.52</v>
      </c>
      <c r="J19" s="158"/>
      <c r="K19" s="158"/>
      <c r="L19" s="158">
        <v>8192.52</v>
      </c>
      <c r="M19" s="156"/>
      <c r="N19" s="158"/>
      <c r="O19" s="158"/>
      <c r="P19" s="158"/>
      <c r="Q19" s="158"/>
      <c r="R19" s="158"/>
      <c r="S19" s="158"/>
      <c r="T19" s="158"/>
      <c r="U19" s="158"/>
      <c r="V19" s="158"/>
      <c r="W19" s="158"/>
    </row>
    <row r="20" ht="53.25" customHeight="1" outlineLevel="1" spans="1:23">
      <c r="A20" s="156" t="s">
        <v>46</v>
      </c>
      <c r="B20" s="156" t="s">
        <v>222</v>
      </c>
      <c r="C20" s="156" t="s">
        <v>223</v>
      </c>
      <c r="D20" s="156" t="s">
        <v>114</v>
      </c>
      <c r="E20" s="156" t="s">
        <v>115</v>
      </c>
      <c r="F20" s="156" t="s">
        <v>218</v>
      </c>
      <c r="G20" s="156" t="s">
        <v>219</v>
      </c>
      <c r="H20" s="158">
        <v>1147.34</v>
      </c>
      <c r="I20" s="158">
        <v>1147.34</v>
      </c>
      <c r="J20" s="158"/>
      <c r="K20" s="158"/>
      <c r="L20" s="158">
        <v>1147.34</v>
      </c>
      <c r="M20" s="156"/>
      <c r="N20" s="158"/>
      <c r="O20" s="158"/>
      <c r="P20" s="158"/>
      <c r="Q20" s="158"/>
      <c r="R20" s="158"/>
      <c r="S20" s="158"/>
      <c r="T20" s="158"/>
      <c r="U20" s="158"/>
      <c r="V20" s="158"/>
      <c r="W20" s="158"/>
    </row>
    <row r="21" ht="53.25" customHeight="1" outlineLevel="1" spans="1:23">
      <c r="A21" s="156" t="s">
        <v>46</v>
      </c>
      <c r="B21" s="156" t="s">
        <v>224</v>
      </c>
      <c r="C21" s="156" t="s">
        <v>225</v>
      </c>
      <c r="D21" s="156" t="s">
        <v>114</v>
      </c>
      <c r="E21" s="156" t="s">
        <v>115</v>
      </c>
      <c r="F21" s="156" t="s">
        <v>218</v>
      </c>
      <c r="G21" s="156" t="s">
        <v>219</v>
      </c>
      <c r="H21" s="158">
        <v>2294.69</v>
      </c>
      <c r="I21" s="158">
        <v>2294.69</v>
      </c>
      <c r="J21" s="158"/>
      <c r="K21" s="158"/>
      <c r="L21" s="158">
        <v>2294.69</v>
      </c>
      <c r="M21" s="156"/>
      <c r="N21" s="158"/>
      <c r="O21" s="158"/>
      <c r="P21" s="158"/>
      <c r="Q21" s="158"/>
      <c r="R21" s="158"/>
      <c r="S21" s="158"/>
      <c r="T21" s="158"/>
      <c r="U21" s="158"/>
      <c r="V21" s="158"/>
      <c r="W21" s="158"/>
    </row>
    <row r="22" ht="53.25" customHeight="1" outlineLevel="1" spans="1:23">
      <c r="A22" s="156" t="s">
        <v>46</v>
      </c>
      <c r="B22" s="156" t="s">
        <v>226</v>
      </c>
      <c r="C22" s="156" t="s">
        <v>227</v>
      </c>
      <c r="D22" s="156" t="s">
        <v>105</v>
      </c>
      <c r="E22" s="156" t="s">
        <v>104</v>
      </c>
      <c r="F22" s="156" t="s">
        <v>218</v>
      </c>
      <c r="G22" s="156" t="s">
        <v>219</v>
      </c>
      <c r="H22" s="158">
        <v>687.6</v>
      </c>
      <c r="I22" s="158">
        <v>687.6</v>
      </c>
      <c r="J22" s="158"/>
      <c r="K22" s="158"/>
      <c r="L22" s="158">
        <v>687.6</v>
      </c>
      <c r="M22" s="156"/>
      <c r="N22" s="158"/>
      <c r="O22" s="158"/>
      <c r="P22" s="158"/>
      <c r="Q22" s="158"/>
      <c r="R22" s="158"/>
      <c r="S22" s="158"/>
      <c r="T22" s="158"/>
      <c r="U22" s="158"/>
      <c r="V22" s="158"/>
      <c r="W22" s="158"/>
    </row>
    <row r="23" ht="53.25" customHeight="1" outlineLevel="1" spans="1:23">
      <c r="A23" s="156" t="s">
        <v>46</v>
      </c>
      <c r="B23" s="156" t="s">
        <v>228</v>
      </c>
      <c r="C23" s="156" t="s">
        <v>121</v>
      </c>
      <c r="D23" s="156" t="s">
        <v>120</v>
      </c>
      <c r="E23" s="156" t="s">
        <v>121</v>
      </c>
      <c r="F23" s="156" t="s">
        <v>229</v>
      </c>
      <c r="G23" s="156" t="s">
        <v>121</v>
      </c>
      <c r="H23" s="158">
        <v>68840.64</v>
      </c>
      <c r="I23" s="158">
        <v>68840.64</v>
      </c>
      <c r="J23" s="158"/>
      <c r="K23" s="158"/>
      <c r="L23" s="158">
        <v>68840.64</v>
      </c>
      <c r="M23" s="156"/>
      <c r="N23" s="158"/>
      <c r="O23" s="158"/>
      <c r="P23" s="158"/>
      <c r="Q23" s="158"/>
      <c r="R23" s="158"/>
      <c r="S23" s="158"/>
      <c r="T23" s="158"/>
      <c r="U23" s="158"/>
      <c r="V23" s="158"/>
      <c r="W23" s="158"/>
    </row>
    <row r="24" ht="53.25" customHeight="1" outlineLevel="1" spans="1:23">
      <c r="A24" s="156" t="s">
        <v>46</v>
      </c>
      <c r="B24" s="156" t="s">
        <v>230</v>
      </c>
      <c r="C24" s="156" t="s">
        <v>231</v>
      </c>
      <c r="D24" s="156" t="s">
        <v>82</v>
      </c>
      <c r="E24" s="156" t="s">
        <v>81</v>
      </c>
      <c r="F24" s="156" t="s">
        <v>232</v>
      </c>
      <c r="G24" s="156" t="s">
        <v>233</v>
      </c>
      <c r="H24" s="158">
        <v>600</v>
      </c>
      <c r="I24" s="158">
        <v>600</v>
      </c>
      <c r="J24" s="158"/>
      <c r="K24" s="158"/>
      <c r="L24" s="158">
        <v>600</v>
      </c>
      <c r="M24" s="156"/>
      <c r="N24" s="158"/>
      <c r="O24" s="158"/>
      <c r="P24" s="158"/>
      <c r="Q24" s="158"/>
      <c r="R24" s="158"/>
      <c r="S24" s="158"/>
      <c r="T24" s="158"/>
      <c r="U24" s="158"/>
      <c r="V24" s="158"/>
      <c r="W24" s="158"/>
    </row>
    <row r="25" ht="53.25" customHeight="1" outlineLevel="1" spans="1:23">
      <c r="A25" s="156" t="s">
        <v>46</v>
      </c>
      <c r="B25" s="156" t="s">
        <v>234</v>
      </c>
      <c r="C25" s="156" t="s">
        <v>235</v>
      </c>
      <c r="D25" s="156" t="s">
        <v>87</v>
      </c>
      <c r="E25" s="156" t="s">
        <v>88</v>
      </c>
      <c r="F25" s="156" t="s">
        <v>232</v>
      </c>
      <c r="G25" s="156" t="s">
        <v>233</v>
      </c>
      <c r="H25" s="158">
        <v>4525</v>
      </c>
      <c r="I25" s="158">
        <v>4525</v>
      </c>
      <c r="J25" s="158"/>
      <c r="K25" s="158"/>
      <c r="L25" s="158">
        <v>4525</v>
      </c>
      <c r="M25" s="156"/>
      <c r="N25" s="158"/>
      <c r="O25" s="158"/>
      <c r="P25" s="158"/>
      <c r="Q25" s="158"/>
      <c r="R25" s="158"/>
      <c r="S25" s="158"/>
      <c r="T25" s="158"/>
      <c r="U25" s="158"/>
      <c r="V25" s="158"/>
      <c r="W25" s="158"/>
    </row>
    <row r="26" ht="53.25" customHeight="1" outlineLevel="1" spans="1:23">
      <c r="A26" s="156" t="s">
        <v>46</v>
      </c>
      <c r="B26" s="156" t="s">
        <v>236</v>
      </c>
      <c r="C26" s="156" t="s">
        <v>237</v>
      </c>
      <c r="D26" s="156" t="s">
        <v>87</v>
      </c>
      <c r="E26" s="156" t="s">
        <v>88</v>
      </c>
      <c r="F26" s="156" t="s">
        <v>238</v>
      </c>
      <c r="G26" s="156" t="s">
        <v>169</v>
      </c>
      <c r="H26" s="158">
        <v>2328</v>
      </c>
      <c r="I26" s="158">
        <v>2328</v>
      </c>
      <c r="J26" s="158"/>
      <c r="K26" s="158"/>
      <c r="L26" s="158">
        <v>2328</v>
      </c>
      <c r="M26" s="156"/>
      <c r="N26" s="158"/>
      <c r="O26" s="158"/>
      <c r="P26" s="158"/>
      <c r="Q26" s="158"/>
      <c r="R26" s="158"/>
      <c r="S26" s="158"/>
      <c r="T26" s="158"/>
      <c r="U26" s="158"/>
      <c r="V26" s="158"/>
      <c r="W26" s="158"/>
    </row>
    <row r="27" ht="53.25" customHeight="1" outlineLevel="1" spans="1:23">
      <c r="A27" s="156" t="s">
        <v>46</v>
      </c>
      <c r="B27" s="156" t="s">
        <v>239</v>
      </c>
      <c r="C27" s="156" t="s">
        <v>240</v>
      </c>
      <c r="D27" s="156" t="s">
        <v>87</v>
      </c>
      <c r="E27" s="156" t="s">
        <v>88</v>
      </c>
      <c r="F27" s="156" t="s">
        <v>241</v>
      </c>
      <c r="G27" s="156" t="s">
        <v>242</v>
      </c>
      <c r="H27" s="158">
        <v>4704</v>
      </c>
      <c r="I27" s="158">
        <v>4704</v>
      </c>
      <c r="J27" s="158"/>
      <c r="K27" s="158"/>
      <c r="L27" s="158">
        <v>4704</v>
      </c>
      <c r="M27" s="156"/>
      <c r="N27" s="158"/>
      <c r="O27" s="158"/>
      <c r="P27" s="158"/>
      <c r="Q27" s="158"/>
      <c r="R27" s="158"/>
      <c r="S27" s="158"/>
      <c r="T27" s="158"/>
      <c r="U27" s="158"/>
      <c r="V27" s="158"/>
      <c r="W27" s="158"/>
    </row>
    <row r="28" ht="53.25" customHeight="1" outlineLevel="1" spans="1:23">
      <c r="A28" s="156" t="s">
        <v>46</v>
      </c>
      <c r="B28" s="156" t="s">
        <v>243</v>
      </c>
      <c r="C28" s="156" t="s">
        <v>244</v>
      </c>
      <c r="D28" s="156" t="s">
        <v>87</v>
      </c>
      <c r="E28" s="156" t="s">
        <v>88</v>
      </c>
      <c r="F28" s="156" t="s">
        <v>232</v>
      </c>
      <c r="G28" s="156" t="s">
        <v>233</v>
      </c>
      <c r="H28" s="158">
        <v>6058</v>
      </c>
      <c r="I28" s="158">
        <v>6058</v>
      </c>
      <c r="J28" s="158"/>
      <c r="K28" s="158"/>
      <c r="L28" s="158">
        <v>6058</v>
      </c>
      <c r="M28" s="156"/>
      <c r="N28" s="158"/>
      <c r="O28" s="158"/>
      <c r="P28" s="158"/>
      <c r="Q28" s="158"/>
      <c r="R28" s="158"/>
      <c r="S28" s="158"/>
      <c r="T28" s="158"/>
      <c r="U28" s="158"/>
      <c r="V28" s="158"/>
      <c r="W28" s="158"/>
    </row>
    <row r="29" ht="53.25" customHeight="1" outlineLevel="1" spans="1:23">
      <c r="A29" s="156" t="s">
        <v>46</v>
      </c>
      <c r="B29" s="156" t="s">
        <v>243</v>
      </c>
      <c r="C29" s="156" t="s">
        <v>244</v>
      </c>
      <c r="D29" s="156" t="s">
        <v>87</v>
      </c>
      <c r="E29" s="156" t="s">
        <v>88</v>
      </c>
      <c r="F29" s="156" t="s">
        <v>245</v>
      </c>
      <c r="G29" s="156" t="s">
        <v>246</v>
      </c>
      <c r="H29" s="158">
        <v>1160</v>
      </c>
      <c r="I29" s="158">
        <v>1160</v>
      </c>
      <c r="J29" s="158"/>
      <c r="K29" s="158"/>
      <c r="L29" s="158">
        <v>1160</v>
      </c>
      <c r="M29" s="156"/>
      <c r="N29" s="158"/>
      <c r="O29" s="158"/>
      <c r="P29" s="158"/>
      <c r="Q29" s="158"/>
      <c r="R29" s="158"/>
      <c r="S29" s="158"/>
      <c r="T29" s="158"/>
      <c r="U29" s="158"/>
      <c r="V29" s="158"/>
      <c r="W29" s="158"/>
    </row>
    <row r="30" ht="53.25" customHeight="1" outlineLevel="1" spans="1:23">
      <c r="A30" s="156" t="s">
        <v>46</v>
      </c>
      <c r="B30" s="156" t="s">
        <v>247</v>
      </c>
      <c r="C30" s="156" t="s">
        <v>248</v>
      </c>
      <c r="D30" s="156" t="s">
        <v>97</v>
      </c>
      <c r="E30" s="156" t="s">
        <v>98</v>
      </c>
      <c r="F30" s="156" t="s">
        <v>249</v>
      </c>
      <c r="G30" s="156" t="s">
        <v>250</v>
      </c>
      <c r="H30" s="158">
        <v>4200</v>
      </c>
      <c r="I30" s="158">
        <v>4200</v>
      </c>
      <c r="J30" s="158"/>
      <c r="K30" s="158"/>
      <c r="L30" s="158">
        <v>4200</v>
      </c>
      <c r="M30" s="156"/>
      <c r="N30" s="158"/>
      <c r="O30" s="158"/>
      <c r="P30" s="158"/>
      <c r="Q30" s="158"/>
      <c r="R30" s="158"/>
      <c r="S30" s="158"/>
      <c r="T30" s="158"/>
      <c r="U30" s="158"/>
      <c r="V30" s="158"/>
      <c r="W30" s="158"/>
    </row>
    <row r="31" ht="53.25" customHeight="1" outlineLevel="1" spans="1:23">
      <c r="A31" s="156" t="s">
        <v>46</v>
      </c>
      <c r="B31" s="156" t="s">
        <v>251</v>
      </c>
      <c r="C31" s="156" t="s">
        <v>252</v>
      </c>
      <c r="D31" s="156" t="s">
        <v>87</v>
      </c>
      <c r="E31" s="156" t="s">
        <v>88</v>
      </c>
      <c r="F31" s="156" t="s">
        <v>253</v>
      </c>
      <c r="G31" s="156" t="s">
        <v>252</v>
      </c>
      <c r="H31" s="158">
        <v>11473.44</v>
      </c>
      <c r="I31" s="158">
        <v>11473.44</v>
      </c>
      <c r="J31" s="158"/>
      <c r="K31" s="158"/>
      <c r="L31" s="158">
        <v>11473.44</v>
      </c>
      <c r="M31" s="156"/>
      <c r="N31" s="158"/>
      <c r="O31" s="158"/>
      <c r="P31" s="158"/>
      <c r="Q31" s="158"/>
      <c r="R31" s="158"/>
      <c r="S31" s="158"/>
      <c r="T31" s="158"/>
      <c r="U31" s="158"/>
      <c r="V31" s="158"/>
      <c r="W31" s="158"/>
    </row>
    <row r="32" ht="53.25" customHeight="1" outlineLevel="1" spans="1:23">
      <c r="A32" s="156" t="s">
        <v>46</v>
      </c>
      <c r="B32" s="156" t="s">
        <v>254</v>
      </c>
      <c r="C32" s="156" t="s">
        <v>255</v>
      </c>
      <c r="D32" s="156" t="s">
        <v>87</v>
      </c>
      <c r="E32" s="156" t="s">
        <v>88</v>
      </c>
      <c r="F32" s="156" t="s">
        <v>256</v>
      </c>
      <c r="G32" s="156" t="s">
        <v>257</v>
      </c>
      <c r="H32" s="158">
        <v>43800</v>
      </c>
      <c r="I32" s="158">
        <v>43800</v>
      </c>
      <c r="J32" s="158"/>
      <c r="K32" s="158"/>
      <c r="L32" s="158">
        <v>43800</v>
      </c>
      <c r="M32" s="156"/>
      <c r="N32" s="158"/>
      <c r="O32" s="158"/>
      <c r="P32" s="158"/>
      <c r="Q32" s="158"/>
      <c r="R32" s="158"/>
      <c r="S32" s="158"/>
      <c r="T32" s="158"/>
      <c r="U32" s="158"/>
      <c r="V32" s="158"/>
      <c r="W32" s="158"/>
    </row>
    <row r="33" ht="53.25" customHeight="1" outlineLevel="1" spans="1:23">
      <c r="A33" s="156" t="s">
        <v>46</v>
      </c>
      <c r="B33" s="156" t="s">
        <v>258</v>
      </c>
      <c r="C33" s="156" t="s">
        <v>259</v>
      </c>
      <c r="D33" s="156" t="s">
        <v>78</v>
      </c>
      <c r="E33" s="156" t="s">
        <v>79</v>
      </c>
      <c r="F33" s="156" t="s">
        <v>249</v>
      </c>
      <c r="G33" s="156" t="s">
        <v>250</v>
      </c>
      <c r="H33" s="158">
        <v>800</v>
      </c>
      <c r="I33" s="158">
        <v>800</v>
      </c>
      <c r="J33" s="158"/>
      <c r="K33" s="158"/>
      <c r="L33" s="158">
        <v>800</v>
      </c>
      <c r="M33" s="156"/>
      <c r="N33" s="158"/>
      <c r="O33" s="158"/>
      <c r="P33" s="158"/>
      <c r="Q33" s="158"/>
      <c r="R33" s="158"/>
      <c r="S33" s="158"/>
      <c r="T33" s="158"/>
      <c r="U33" s="158"/>
      <c r="V33" s="158"/>
      <c r="W33" s="158"/>
    </row>
    <row r="34" ht="30.75" customHeight="1" spans="1:23">
      <c r="A34" s="162" t="s">
        <v>30</v>
      </c>
      <c r="B34" s="162"/>
      <c r="C34" s="162"/>
      <c r="D34" s="162"/>
      <c r="E34" s="162"/>
      <c r="F34" s="162"/>
      <c r="G34" s="162"/>
      <c r="H34" s="158">
        <v>1019742.62</v>
      </c>
      <c r="I34" s="158">
        <v>1019742.62</v>
      </c>
      <c r="J34" s="158"/>
      <c r="K34" s="158"/>
      <c r="L34" s="158">
        <v>1019742.62</v>
      </c>
      <c r="M34" s="158"/>
      <c r="N34" s="158"/>
      <c r="O34" s="158"/>
      <c r="P34" s="158"/>
      <c r="Q34" s="158"/>
      <c r="R34" s="158"/>
      <c r="S34" s="158"/>
      <c r="T34" s="158"/>
      <c r="U34" s="158"/>
      <c r="V34" s="158"/>
      <c r="W34" s="158"/>
    </row>
  </sheetData>
  <mergeCells count="32">
    <mergeCell ref="T1:W1"/>
    <mergeCell ref="A2:W2"/>
    <mergeCell ref="A3:G3"/>
    <mergeCell ref="T3:W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26"/>
  <sheetViews>
    <sheetView showZeros="0" topLeftCell="A16" workbookViewId="0">
      <selection activeCell="P19" sqref="P19"/>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7.27777777777778"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2" t="s">
        <v>260</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8" t="s">
        <v>261</v>
      </c>
      <c r="B2" s="148"/>
      <c r="C2" s="148" t="s">
        <v>59</v>
      </c>
      <c r="D2" s="148"/>
      <c r="E2" s="148"/>
      <c r="F2" s="148"/>
      <c r="G2" s="148"/>
      <c r="H2" s="148"/>
      <c r="I2" s="148"/>
      <c r="J2" s="148"/>
      <c r="K2" s="148"/>
      <c r="L2" s="148"/>
      <c r="M2" s="148"/>
      <c r="N2" s="148"/>
      <c r="O2" s="148"/>
      <c r="P2" s="148"/>
      <c r="Q2" s="148"/>
      <c r="R2" s="148"/>
      <c r="S2" s="148"/>
      <c r="T2" s="148"/>
      <c r="U2" s="148"/>
      <c r="V2" s="148"/>
      <c r="W2" s="148"/>
    </row>
    <row r="3" ht="18.75" customHeight="1" spans="1:23">
      <c r="A3" s="153" t="str">
        <f>"单位名称："&amp;"梁河县科学技术协会"</f>
        <v>单位名称：梁河县科学技术协会</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262</v>
      </c>
      <c r="B4" s="155" t="s">
        <v>175</v>
      </c>
      <c r="C4" s="155" t="s">
        <v>176</v>
      </c>
      <c r="D4" s="155" t="s">
        <v>263</v>
      </c>
      <c r="E4" s="155" t="s">
        <v>177</v>
      </c>
      <c r="F4" s="155" t="s">
        <v>178</v>
      </c>
      <c r="G4" s="155" t="s">
        <v>264</v>
      </c>
      <c r="H4" s="155" t="s">
        <v>265</v>
      </c>
      <c r="I4" s="155" t="s">
        <v>30</v>
      </c>
      <c r="J4" s="155" t="s">
        <v>266</v>
      </c>
      <c r="K4" s="155"/>
      <c r="L4" s="155"/>
      <c r="M4" s="155"/>
      <c r="N4" s="155" t="s">
        <v>187</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267</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189</v>
      </c>
      <c r="Q7" s="155" t="s">
        <v>190</v>
      </c>
      <c r="R7" s="155" t="s">
        <v>191</v>
      </c>
      <c r="S7" s="155" t="s">
        <v>192</v>
      </c>
      <c r="T7" s="155" t="s">
        <v>193</v>
      </c>
      <c r="U7" s="155" t="s">
        <v>194</v>
      </c>
      <c r="V7" s="155" t="s">
        <v>195</v>
      </c>
      <c r="W7" s="155" t="s">
        <v>196</v>
      </c>
    </row>
    <row r="8" ht="52.5" customHeight="1" spans="1:23">
      <c r="A8" s="156"/>
      <c r="B8" s="156"/>
      <c r="C8" s="156" t="s">
        <v>268</v>
      </c>
      <c r="D8" s="156"/>
      <c r="E8" s="156"/>
      <c r="F8" s="156"/>
      <c r="G8" s="156"/>
      <c r="H8" s="156"/>
      <c r="I8" s="158">
        <v>280000</v>
      </c>
      <c r="J8" s="158">
        <v>280000</v>
      </c>
      <c r="K8" s="158">
        <v>280000</v>
      </c>
      <c r="L8" s="158"/>
      <c r="M8" s="158"/>
      <c r="N8" s="158"/>
      <c r="O8" s="158"/>
      <c r="P8" s="158"/>
      <c r="Q8" s="158"/>
      <c r="R8" s="158"/>
      <c r="S8" s="158"/>
      <c r="T8" s="158"/>
      <c r="U8" s="158"/>
      <c r="V8" s="158"/>
      <c r="W8" s="158"/>
    </row>
    <row r="9" ht="52.5" customHeight="1" outlineLevel="1" spans="1:23">
      <c r="A9" s="156" t="s">
        <v>269</v>
      </c>
      <c r="B9" s="156" t="s">
        <v>270</v>
      </c>
      <c r="C9" s="156" t="s">
        <v>268</v>
      </c>
      <c r="D9" s="156" t="s">
        <v>46</v>
      </c>
      <c r="E9" s="156" t="s">
        <v>91</v>
      </c>
      <c r="F9" s="156" t="s">
        <v>92</v>
      </c>
      <c r="G9" s="156" t="s">
        <v>232</v>
      </c>
      <c r="H9" s="156" t="s">
        <v>233</v>
      </c>
      <c r="I9" s="158">
        <v>125386</v>
      </c>
      <c r="J9" s="158">
        <v>125386</v>
      </c>
      <c r="K9" s="158">
        <v>125386</v>
      </c>
      <c r="L9" s="158"/>
      <c r="M9" s="158"/>
      <c r="N9" s="158"/>
      <c r="O9" s="158"/>
      <c r="P9" s="158"/>
      <c r="Q9" s="158"/>
      <c r="R9" s="158"/>
      <c r="S9" s="158"/>
      <c r="T9" s="158"/>
      <c r="U9" s="158"/>
      <c r="V9" s="158"/>
      <c r="W9" s="158"/>
    </row>
    <row r="10" ht="52.5" customHeight="1" outlineLevel="1" spans="1:23">
      <c r="A10" s="156" t="s">
        <v>269</v>
      </c>
      <c r="B10" s="156" t="s">
        <v>270</v>
      </c>
      <c r="C10" s="156" t="s">
        <v>268</v>
      </c>
      <c r="D10" s="156" t="s">
        <v>46</v>
      </c>
      <c r="E10" s="156" t="s">
        <v>91</v>
      </c>
      <c r="F10" s="156" t="s">
        <v>92</v>
      </c>
      <c r="G10" s="156" t="s">
        <v>232</v>
      </c>
      <c r="H10" s="156" t="s">
        <v>233</v>
      </c>
      <c r="I10" s="158">
        <v>3000</v>
      </c>
      <c r="J10" s="158">
        <v>3000</v>
      </c>
      <c r="K10" s="158">
        <v>3000</v>
      </c>
      <c r="L10" s="158"/>
      <c r="M10" s="158"/>
      <c r="N10" s="156"/>
      <c r="O10" s="156"/>
      <c r="P10" s="156"/>
      <c r="Q10" s="158"/>
      <c r="R10" s="158"/>
      <c r="S10" s="158"/>
      <c r="T10" s="158"/>
      <c r="U10" s="158"/>
      <c r="V10" s="158"/>
      <c r="W10" s="158"/>
    </row>
    <row r="11" ht="52.5" customHeight="1" outlineLevel="1" spans="1:23">
      <c r="A11" s="156" t="s">
        <v>269</v>
      </c>
      <c r="B11" s="156" t="s">
        <v>270</v>
      </c>
      <c r="C11" s="156" t="s">
        <v>268</v>
      </c>
      <c r="D11" s="156" t="s">
        <v>46</v>
      </c>
      <c r="E11" s="156" t="s">
        <v>91</v>
      </c>
      <c r="F11" s="156" t="s">
        <v>92</v>
      </c>
      <c r="G11" s="156" t="s">
        <v>271</v>
      </c>
      <c r="H11" s="156" t="s">
        <v>272</v>
      </c>
      <c r="I11" s="158">
        <v>35000</v>
      </c>
      <c r="J11" s="158">
        <v>35000</v>
      </c>
      <c r="K11" s="158">
        <v>35000</v>
      </c>
      <c r="L11" s="158"/>
      <c r="M11" s="158"/>
      <c r="N11" s="156"/>
      <c r="O11" s="156"/>
      <c r="P11" s="156"/>
      <c r="Q11" s="158"/>
      <c r="R11" s="158"/>
      <c r="S11" s="158"/>
      <c r="T11" s="158"/>
      <c r="U11" s="158"/>
      <c r="V11" s="158"/>
      <c r="W11" s="158"/>
    </row>
    <row r="12" ht="52.5" customHeight="1" outlineLevel="1" spans="1:23">
      <c r="A12" s="156" t="s">
        <v>269</v>
      </c>
      <c r="B12" s="156" t="s">
        <v>270</v>
      </c>
      <c r="C12" s="156" t="s">
        <v>268</v>
      </c>
      <c r="D12" s="156" t="s">
        <v>46</v>
      </c>
      <c r="E12" s="156" t="s">
        <v>91</v>
      </c>
      <c r="F12" s="156" t="s">
        <v>92</v>
      </c>
      <c r="G12" s="156" t="s">
        <v>273</v>
      </c>
      <c r="H12" s="156" t="s">
        <v>274</v>
      </c>
      <c r="I12" s="158">
        <v>5000</v>
      </c>
      <c r="J12" s="158">
        <v>5000</v>
      </c>
      <c r="K12" s="158">
        <v>5000</v>
      </c>
      <c r="L12" s="158"/>
      <c r="M12" s="158"/>
      <c r="N12" s="156"/>
      <c r="O12" s="156"/>
      <c r="P12" s="156"/>
      <c r="Q12" s="158"/>
      <c r="R12" s="158"/>
      <c r="S12" s="158"/>
      <c r="T12" s="158"/>
      <c r="U12" s="158"/>
      <c r="V12" s="158"/>
      <c r="W12" s="158"/>
    </row>
    <row r="13" ht="52.5" customHeight="1" outlineLevel="1" spans="1:23">
      <c r="A13" s="156" t="s">
        <v>269</v>
      </c>
      <c r="B13" s="156" t="s">
        <v>270</v>
      </c>
      <c r="C13" s="156" t="s">
        <v>268</v>
      </c>
      <c r="D13" s="156" t="s">
        <v>46</v>
      </c>
      <c r="E13" s="156" t="s">
        <v>91</v>
      </c>
      <c r="F13" s="156" t="s">
        <v>92</v>
      </c>
      <c r="G13" s="156" t="s">
        <v>275</v>
      </c>
      <c r="H13" s="156" t="s">
        <v>276</v>
      </c>
      <c r="I13" s="158">
        <v>14544</v>
      </c>
      <c r="J13" s="158">
        <v>14544</v>
      </c>
      <c r="K13" s="158">
        <v>14544</v>
      </c>
      <c r="L13" s="158"/>
      <c r="M13" s="158"/>
      <c r="N13" s="156"/>
      <c r="O13" s="156"/>
      <c r="P13" s="156"/>
      <c r="Q13" s="158"/>
      <c r="R13" s="158"/>
      <c r="S13" s="158"/>
      <c r="T13" s="158"/>
      <c r="U13" s="158"/>
      <c r="V13" s="158"/>
      <c r="W13" s="158"/>
    </row>
    <row r="14" ht="52.5" customHeight="1" outlineLevel="1" spans="1:23">
      <c r="A14" s="156" t="s">
        <v>269</v>
      </c>
      <c r="B14" s="156" t="s">
        <v>270</v>
      </c>
      <c r="C14" s="156" t="s">
        <v>268</v>
      </c>
      <c r="D14" s="156" t="s">
        <v>46</v>
      </c>
      <c r="E14" s="156" t="s">
        <v>91</v>
      </c>
      <c r="F14" s="156" t="s">
        <v>92</v>
      </c>
      <c r="G14" s="156" t="s">
        <v>277</v>
      </c>
      <c r="H14" s="156" t="s">
        <v>278</v>
      </c>
      <c r="I14" s="158">
        <v>30000</v>
      </c>
      <c r="J14" s="158">
        <v>30000</v>
      </c>
      <c r="K14" s="158">
        <v>30000</v>
      </c>
      <c r="L14" s="158"/>
      <c r="M14" s="158"/>
      <c r="N14" s="156"/>
      <c r="O14" s="156"/>
      <c r="P14" s="156"/>
      <c r="Q14" s="158"/>
      <c r="R14" s="158"/>
      <c r="S14" s="158"/>
      <c r="T14" s="158"/>
      <c r="U14" s="158"/>
      <c r="V14" s="158"/>
      <c r="W14" s="158"/>
    </row>
    <row r="15" ht="52.5" customHeight="1" outlineLevel="1" spans="1:23">
      <c r="A15" s="156" t="s">
        <v>269</v>
      </c>
      <c r="B15" s="156" t="s">
        <v>270</v>
      </c>
      <c r="C15" s="156" t="s">
        <v>268</v>
      </c>
      <c r="D15" s="156" t="s">
        <v>46</v>
      </c>
      <c r="E15" s="156" t="s">
        <v>91</v>
      </c>
      <c r="F15" s="156" t="s">
        <v>92</v>
      </c>
      <c r="G15" s="156" t="s">
        <v>279</v>
      </c>
      <c r="H15" s="156" t="s">
        <v>280</v>
      </c>
      <c r="I15" s="158">
        <v>4000</v>
      </c>
      <c r="J15" s="158">
        <v>4000</v>
      </c>
      <c r="K15" s="158">
        <v>4000</v>
      </c>
      <c r="L15" s="158"/>
      <c r="M15" s="158"/>
      <c r="N15" s="156"/>
      <c r="O15" s="156"/>
      <c r="P15" s="156"/>
      <c r="Q15" s="158"/>
      <c r="R15" s="158"/>
      <c r="S15" s="158"/>
      <c r="T15" s="158"/>
      <c r="U15" s="158"/>
      <c r="V15" s="158"/>
      <c r="W15" s="158"/>
    </row>
    <row r="16" ht="52.5" customHeight="1" outlineLevel="1" spans="1:23">
      <c r="A16" s="156" t="s">
        <v>269</v>
      </c>
      <c r="B16" s="156" t="s">
        <v>270</v>
      </c>
      <c r="C16" s="156" t="s">
        <v>268</v>
      </c>
      <c r="D16" s="156" t="s">
        <v>46</v>
      </c>
      <c r="E16" s="156" t="s">
        <v>91</v>
      </c>
      <c r="F16" s="156" t="s">
        <v>92</v>
      </c>
      <c r="G16" s="156" t="s">
        <v>281</v>
      </c>
      <c r="H16" s="156" t="s">
        <v>282</v>
      </c>
      <c r="I16" s="158">
        <v>30000</v>
      </c>
      <c r="J16" s="158">
        <v>30000</v>
      </c>
      <c r="K16" s="158">
        <v>30000</v>
      </c>
      <c r="L16" s="158"/>
      <c r="M16" s="158"/>
      <c r="N16" s="156"/>
      <c r="O16" s="156"/>
      <c r="P16" s="156"/>
      <c r="Q16" s="158"/>
      <c r="R16" s="158"/>
      <c r="S16" s="158"/>
      <c r="T16" s="158"/>
      <c r="U16" s="158"/>
      <c r="V16" s="158"/>
      <c r="W16" s="158"/>
    </row>
    <row r="17" ht="52.5" customHeight="1" outlineLevel="1" spans="1:23">
      <c r="A17" s="156" t="s">
        <v>269</v>
      </c>
      <c r="B17" s="156" t="s">
        <v>270</v>
      </c>
      <c r="C17" s="156" t="s">
        <v>268</v>
      </c>
      <c r="D17" s="156" t="s">
        <v>46</v>
      </c>
      <c r="E17" s="156" t="s">
        <v>91</v>
      </c>
      <c r="F17" s="156" t="s">
        <v>92</v>
      </c>
      <c r="G17" s="156" t="s">
        <v>283</v>
      </c>
      <c r="H17" s="156" t="s">
        <v>284</v>
      </c>
      <c r="I17" s="158">
        <v>10000</v>
      </c>
      <c r="J17" s="158">
        <v>10000</v>
      </c>
      <c r="K17" s="158">
        <v>10000</v>
      </c>
      <c r="L17" s="158"/>
      <c r="M17" s="158"/>
      <c r="N17" s="156"/>
      <c r="O17" s="156"/>
      <c r="P17" s="156"/>
      <c r="Q17" s="158"/>
      <c r="R17" s="158"/>
      <c r="S17" s="158"/>
      <c r="T17" s="158"/>
      <c r="U17" s="158"/>
      <c r="V17" s="158"/>
      <c r="W17" s="158"/>
    </row>
    <row r="18" ht="52.5" customHeight="1" outlineLevel="1" spans="1:23">
      <c r="A18" s="156" t="s">
        <v>269</v>
      </c>
      <c r="B18" s="156" t="s">
        <v>270</v>
      </c>
      <c r="C18" s="156" t="s">
        <v>268</v>
      </c>
      <c r="D18" s="156" t="s">
        <v>46</v>
      </c>
      <c r="E18" s="156" t="s">
        <v>91</v>
      </c>
      <c r="F18" s="156" t="s">
        <v>92</v>
      </c>
      <c r="G18" s="156" t="s">
        <v>285</v>
      </c>
      <c r="H18" s="156" t="s">
        <v>286</v>
      </c>
      <c r="I18" s="158">
        <v>3380</v>
      </c>
      <c r="J18" s="158">
        <v>3380</v>
      </c>
      <c r="K18" s="158">
        <v>3380</v>
      </c>
      <c r="L18" s="158"/>
      <c r="M18" s="158"/>
      <c r="N18" s="156"/>
      <c r="O18" s="156"/>
      <c r="P18" s="156"/>
      <c r="Q18" s="158"/>
      <c r="R18" s="158"/>
      <c r="S18" s="158"/>
      <c r="T18" s="158"/>
      <c r="U18" s="158"/>
      <c r="V18" s="158"/>
      <c r="W18" s="158"/>
    </row>
    <row r="19" ht="52.5" customHeight="1" outlineLevel="1" spans="1:23">
      <c r="A19" s="156" t="s">
        <v>269</v>
      </c>
      <c r="B19" s="156" t="s">
        <v>270</v>
      </c>
      <c r="C19" s="156" t="s">
        <v>268</v>
      </c>
      <c r="D19" s="156" t="s">
        <v>46</v>
      </c>
      <c r="E19" s="156" t="s">
        <v>91</v>
      </c>
      <c r="F19" s="156" t="s">
        <v>92</v>
      </c>
      <c r="G19" s="156" t="s">
        <v>285</v>
      </c>
      <c r="H19" s="156" t="s">
        <v>286</v>
      </c>
      <c r="I19" s="158">
        <v>5890</v>
      </c>
      <c r="J19" s="158">
        <v>5890</v>
      </c>
      <c r="K19" s="158">
        <v>5890</v>
      </c>
      <c r="L19" s="158"/>
      <c r="M19" s="158"/>
      <c r="N19" s="156"/>
      <c r="O19" s="156"/>
      <c r="P19" s="156"/>
      <c r="Q19" s="158"/>
      <c r="R19" s="158"/>
      <c r="S19" s="158"/>
      <c r="T19" s="158"/>
      <c r="U19" s="158"/>
      <c r="V19" s="158"/>
      <c r="W19" s="158"/>
    </row>
    <row r="20" ht="52.5" customHeight="1" outlineLevel="1" spans="1:23">
      <c r="A20" s="156" t="s">
        <v>269</v>
      </c>
      <c r="B20" s="156" t="s">
        <v>270</v>
      </c>
      <c r="C20" s="156" t="s">
        <v>268</v>
      </c>
      <c r="D20" s="156" t="s">
        <v>46</v>
      </c>
      <c r="E20" s="156" t="s">
        <v>91</v>
      </c>
      <c r="F20" s="156" t="s">
        <v>92</v>
      </c>
      <c r="G20" s="156" t="s">
        <v>285</v>
      </c>
      <c r="H20" s="156" t="s">
        <v>286</v>
      </c>
      <c r="I20" s="158">
        <v>13800</v>
      </c>
      <c r="J20" s="158">
        <v>13800</v>
      </c>
      <c r="K20" s="158">
        <v>13800</v>
      </c>
      <c r="L20" s="158"/>
      <c r="M20" s="158"/>
      <c r="N20" s="156"/>
      <c r="O20" s="156"/>
      <c r="P20" s="156"/>
      <c r="Q20" s="158"/>
      <c r="R20" s="158"/>
      <c r="S20" s="158"/>
      <c r="T20" s="158"/>
      <c r="U20" s="158"/>
      <c r="V20" s="158"/>
      <c r="W20" s="158"/>
    </row>
    <row r="21" ht="52.5" customHeight="1" spans="1:23">
      <c r="A21" s="156"/>
      <c r="B21" s="156"/>
      <c r="C21" s="156" t="s">
        <v>287</v>
      </c>
      <c r="D21" s="156"/>
      <c r="E21" s="156"/>
      <c r="F21" s="156"/>
      <c r="G21" s="156"/>
      <c r="H21" s="156"/>
      <c r="I21" s="158">
        <v>30000</v>
      </c>
      <c r="J21" s="158">
        <v>30000</v>
      </c>
      <c r="K21" s="158">
        <v>30000</v>
      </c>
      <c r="L21" s="158"/>
      <c r="M21" s="158"/>
      <c r="N21" s="156"/>
      <c r="O21" s="156"/>
      <c r="P21" s="156"/>
      <c r="Q21" s="158"/>
      <c r="R21" s="158"/>
      <c r="S21" s="158"/>
      <c r="T21" s="158"/>
      <c r="U21" s="158"/>
      <c r="V21" s="158"/>
      <c r="W21" s="158"/>
    </row>
    <row r="22" ht="52.5" customHeight="1" outlineLevel="1" spans="1:23">
      <c r="A22" s="156" t="s">
        <v>269</v>
      </c>
      <c r="B22" s="156" t="s">
        <v>288</v>
      </c>
      <c r="C22" s="156" t="s">
        <v>287</v>
      </c>
      <c r="D22" s="156" t="s">
        <v>46</v>
      </c>
      <c r="E22" s="156" t="s">
        <v>91</v>
      </c>
      <c r="F22" s="156" t="s">
        <v>92</v>
      </c>
      <c r="G22" s="156" t="s">
        <v>232</v>
      </c>
      <c r="H22" s="156" t="s">
        <v>233</v>
      </c>
      <c r="I22" s="158">
        <v>2800</v>
      </c>
      <c r="J22" s="158">
        <v>2800</v>
      </c>
      <c r="K22" s="158">
        <v>2800</v>
      </c>
      <c r="L22" s="158"/>
      <c r="M22" s="158"/>
      <c r="N22" s="156"/>
      <c r="O22" s="156"/>
      <c r="P22" s="156"/>
      <c r="Q22" s="158"/>
      <c r="R22" s="158"/>
      <c r="S22" s="158"/>
      <c r="T22" s="158"/>
      <c r="U22" s="158"/>
      <c r="V22" s="158"/>
      <c r="W22" s="158"/>
    </row>
    <row r="23" ht="52.5" customHeight="1" outlineLevel="1" spans="1:23">
      <c r="A23" s="156" t="s">
        <v>269</v>
      </c>
      <c r="B23" s="156" t="s">
        <v>288</v>
      </c>
      <c r="C23" s="156" t="s">
        <v>287</v>
      </c>
      <c r="D23" s="156" t="s">
        <v>46</v>
      </c>
      <c r="E23" s="156" t="s">
        <v>91</v>
      </c>
      <c r="F23" s="156" t="s">
        <v>92</v>
      </c>
      <c r="G23" s="156" t="s">
        <v>275</v>
      </c>
      <c r="H23" s="156" t="s">
        <v>276</v>
      </c>
      <c r="I23" s="158">
        <v>1200</v>
      </c>
      <c r="J23" s="158">
        <v>1200</v>
      </c>
      <c r="K23" s="158">
        <v>1200</v>
      </c>
      <c r="L23" s="158"/>
      <c r="M23" s="158"/>
      <c r="N23" s="156"/>
      <c r="O23" s="156"/>
      <c r="P23" s="156"/>
      <c r="Q23" s="158"/>
      <c r="R23" s="158"/>
      <c r="S23" s="158"/>
      <c r="T23" s="158"/>
      <c r="U23" s="158"/>
      <c r="V23" s="158"/>
      <c r="W23" s="158"/>
    </row>
    <row r="24" ht="52.5" customHeight="1" outlineLevel="1" spans="1:23">
      <c r="A24" s="156" t="s">
        <v>269</v>
      </c>
      <c r="B24" s="156" t="s">
        <v>288</v>
      </c>
      <c r="C24" s="156" t="s">
        <v>287</v>
      </c>
      <c r="D24" s="156" t="s">
        <v>46</v>
      </c>
      <c r="E24" s="156" t="s">
        <v>91</v>
      </c>
      <c r="F24" s="156" t="s">
        <v>92</v>
      </c>
      <c r="G24" s="156" t="s">
        <v>281</v>
      </c>
      <c r="H24" s="156" t="s">
        <v>282</v>
      </c>
      <c r="I24" s="158">
        <v>20000</v>
      </c>
      <c r="J24" s="158">
        <v>20000</v>
      </c>
      <c r="K24" s="158">
        <v>20000</v>
      </c>
      <c r="L24" s="158"/>
      <c r="M24" s="158"/>
      <c r="N24" s="156"/>
      <c r="O24" s="156"/>
      <c r="P24" s="156"/>
      <c r="Q24" s="158"/>
      <c r="R24" s="158"/>
      <c r="S24" s="158"/>
      <c r="T24" s="158"/>
      <c r="U24" s="158"/>
      <c r="V24" s="158"/>
      <c r="W24" s="158"/>
    </row>
    <row r="25" ht="52.5" customHeight="1" outlineLevel="1" spans="1:23">
      <c r="A25" s="156" t="s">
        <v>269</v>
      </c>
      <c r="B25" s="156" t="s">
        <v>288</v>
      </c>
      <c r="C25" s="156" t="s">
        <v>287</v>
      </c>
      <c r="D25" s="156" t="s">
        <v>46</v>
      </c>
      <c r="E25" s="156" t="s">
        <v>91</v>
      </c>
      <c r="F25" s="156" t="s">
        <v>92</v>
      </c>
      <c r="G25" s="156" t="s">
        <v>256</v>
      </c>
      <c r="H25" s="156" t="s">
        <v>257</v>
      </c>
      <c r="I25" s="158">
        <v>6000</v>
      </c>
      <c r="J25" s="158">
        <v>6000</v>
      </c>
      <c r="K25" s="158">
        <v>6000</v>
      </c>
      <c r="L25" s="158"/>
      <c r="M25" s="158"/>
      <c r="N25" s="156"/>
      <c r="O25" s="156"/>
      <c r="P25" s="156"/>
      <c r="Q25" s="158"/>
      <c r="R25" s="158"/>
      <c r="S25" s="158"/>
      <c r="T25" s="158"/>
      <c r="U25" s="158"/>
      <c r="V25" s="158"/>
      <c r="W25" s="158"/>
    </row>
    <row r="26" ht="30" customHeight="1" spans="1:23">
      <c r="A26" s="157" t="s">
        <v>30</v>
      </c>
      <c r="B26" s="157"/>
      <c r="C26" s="157"/>
      <c r="D26" s="157"/>
      <c r="E26" s="157"/>
      <c r="F26" s="157"/>
      <c r="G26" s="157"/>
      <c r="H26" s="157"/>
      <c r="I26" s="158">
        <v>310000</v>
      </c>
      <c r="J26" s="158">
        <v>310000</v>
      </c>
      <c r="K26" s="158">
        <v>310000</v>
      </c>
      <c r="L26" s="158"/>
      <c r="M26" s="158"/>
      <c r="N26" s="158"/>
      <c r="O26" s="158"/>
      <c r="P26" s="158"/>
      <c r="Q26" s="158"/>
      <c r="R26" s="158"/>
      <c r="S26" s="158"/>
      <c r="T26" s="158"/>
      <c r="U26" s="158"/>
      <c r="V26" s="158"/>
      <c r="W26" s="158"/>
    </row>
  </sheetData>
  <mergeCells count="30">
    <mergeCell ref="A1:W1"/>
    <mergeCell ref="A2:W2"/>
    <mergeCell ref="A3:G3"/>
    <mergeCell ref="V3:W3"/>
    <mergeCell ref="J4:M4"/>
    <mergeCell ref="N4:P4"/>
    <mergeCell ref="R4:W4"/>
    <mergeCell ref="J5:K5"/>
    <mergeCell ref="A26:H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4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17"/>
  <sheetViews>
    <sheetView showZeros="0" tabSelected="1" topLeftCell="A10" workbookViewId="0">
      <selection activeCell="B14" sqref="B14:B17"/>
    </sheetView>
  </sheetViews>
  <sheetFormatPr defaultColWidth="10.2777777777778" defaultRowHeight="15" customHeight="1"/>
  <cols>
    <col min="1" max="9" width="14.2777777777778" customWidth="1"/>
    <col min="10" max="10" width="34.2777777777778" customWidth="1"/>
  </cols>
  <sheetData>
    <row r="1" ht="18.75" customHeight="1" spans="1:10">
      <c r="A1" s="147"/>
      <c r="B1" s="147"/>
      <c r="C1" s="147"/>
      <c r="D1" s="147"/>
      <c r="E1" s="147"/>
      <c r="F1" s="147"/>
      <c r="G1" s="147"/>
      <c r="H1" s="147"/>
      <c r="I1" s="147"/>
      <c r="J1" s="151" t="s">
        <v>289</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"单位名称："&amp;"梁河县科学技术协会"</f>
        <v>单位名称：梁河县科学技术协会</v>
      </c>
      <c r="B3" s="147"/>
      <c r="C3" s="147"/>
      <c r="D3" s="147"/>
      <c r="E3" s="147"/>
      <c r="F3" s="147"/>
      <c r="G3" s="147"/>
      <c r="H3" s="147"/>
      <c r="I3" s="147"/>
      <c r="J3" s="147"/>
    </row>
    <row r="4" ht="22.5" customHeight="1" spans="1:10">
      <c r="A4" s="149" t="s">
        <v>290</v>
      </c>
      <c r="B4" s="149" t="s">
        <v>291</v>
      </c>
      <c r="C4" s="149" t="s">
        <v>292</v>
      </c>
      <c r="D4" s="149" t="s">
        <v>293</v>
      </c>
      <c r="E4" s="149" t="s">
        <v>294</v>
      </c>
      <c r="F4" s="149" t="s">
        <v>295</v>
      </c>
      <c r="G4" s="149" t="s">
        <v>296</v>
      </c>
      <c r="H4" s="149" t="s">
        <v>297</v>
      </c>
      <c r="I4" s="149" t="s">
        <v>298</v>
      </c>
      <c r="J4" s="149" t="s">
        <v>299</v>
      </c>
    </row>
    <row r="5" ht="22.5" customHeight="1" spans="1:10">
      <c r="A5" s="149" t="s">
        <v>59</v>
      </c>
      <c r="B5" s="149" t="s">
        <v>60</v>
      </c>
      <c r="C5" s="149" t="s">
        <v>61</v>
      </c>
      <c r="D5" s="149" t="s">
        <v>62</v>
      </c>
      <c r="E5" s="149" t="s">
        <v>63</v>
      </c>
      <c r="F5" s="149" t="s">
        <v>64</v>
      </c>
      <c r="G5" s="149" t="s">
        <v>65</v>
      </c>
      <c r="H5" s="149" t="s">
        <v>66</v>
      </c>
      <c r="I5" s="149" t="s">
        <v>67</v>
      </c>
      <c r="J5" s="149" t="s">
        <v>68</v>
      </c>
    </row>
    <row r="6" ht="52.5" customHeight="1" spans="1:10">
      <c r="A6" s="149" t="s">
        <v>46</v>
      </c>
      <c r="B6" s="149"/>
      <c r="C6" s="149"/>
      <c r="D6" s="149"/>
      <c r="E6" s="149"/>
      <c r="F6" s="149"/>
      <c r="G6" s="149"/>
      <c r="H6" s="149"/>
      <c r="I6" s="149"/>
      <c r="J6" s="149"/>
    </row>
    <row r="7" ht="52.5" customHeight="1" outlineLevel="1" spans="1:10">
      <c r="A7" s="150" t="s">
        <v>287</v>
      </c>
      <c r="B7" s="150" t="s">
        <v>300</v>
      </c>
      <c r="C7" s="150" t="s">
        <v>301</v>
      </c>
      <c r="D7" s="150" t="s">
        <v>302</v>
      </c>
      <c r="E7" s="150" t="s">
        <v>303</v>
      </c>
      <c r="F7" s="150" t="s">
        <v>304</v>
      </c>
      <c r="G7" s="149" t="s">
        <v>305</v>
      </c>
      <c r="H7" s="149" t="s">
        <v>306</v>
      </c>
      <c r="I7" s="150" t="s">
        <v>307</v>
      </c>
      <c r="J7" s="150" t="s">
        <v>308</v>
      </c>
    </row>
    <row r="8" ht="52.5" customHeight="1" outlineLevel="1" spans="1:10">
      <c r="A8" s="150" t="s">
        <v>287</v>
      </c>
      <c r="B8" s="150" t="s">
        <v>300</v>
      </c>
      <c r="C8" s="150" t="s">
        <v>301</v>
      </c>
      <c r="D8" s="150" t="s">
        <v>302</v>
      </c>
      <c r="E8" s="150" t="s">
        <v>309</v>
      </c>
      <c r="F8" s="150" t="s">
        <v>304</v>
      </c>
      <c r="G8" s="149" t="s">
        <v>310</v>
      </c>
      <c r="H8" s="149" t="s">
        <v>306</v>
      </c>
      <c r="I8" s="150" t="s">
        <v>307</v>
      </c>
      <c r="J8" s="150" t="s">
        <v>309</v>
      </c>
    </row>
    <row r="9" ht="52.5" customHeight="1" outlineLevel="1" spans="1:10">
      <c r="A9" s="150" t="s">
        <v>287</v>
      </c>
      <c r="B9" s="150" t="s">
        <v>300</v>
      </c>
      <c r="C9" s="150" t="s">
        <v>301</v>
      </c>
      <c r="D9" s="150" t="s">
        <v>302</v>
      </c>
      <c r="E9" s="150" t="s">
        <v>311</v>
      </c>
      <c r="F9" s="150" t="s">
        <v>312</v>
      </c>
      <c r="G9" s="149" t="s">
        <v>313</v>
      </c>
      <c r="H9" s="149" t="s">
        <v>306</v>
      </c>
      <c r="I9" s="150" t="s">
        <v>307</v>
      </c>
      <c r="J9" s="150" t="s">
        <v>314</v>
      </c>
    </row>
    <row r="10" ht="52.5" customHeight="1" outlineLevel="1" spans="1:10">
      <c r="A10" s="150" t="s">
        <v>287</v>
      </c>
      <c r="B10" s="150" t="s">
        <v>300</v>
      </c>
      <c r="C10" s="150" t="s">
        <v>301</v>
      </c>
      <c r="D10" s="150" t="s">
        <v>302</v>
      </c>
      <c r="E10" s="150" t="s">
        <v>315</v>
      </c>
      <c r="F10" s="150" t="s">
        <v>312</v>
      </c>
      <c r="G10" s="149" t="s">
        <v>316</v>
      </c>
      <c r="H10" s="149" t="s">
        <v>306</v>
      </c>
      <c r="I10" s="150" t="s">
        <v>307</v>
      </c>
      <c r="J10" s="150" t="s">
        <v>317</v>
      </c>
    </row>
    <row r="11" ht="52.5" customHeight="1" outlineLevel="1" spans="1:10">
      <c r="A11" s="150" t="s">
        <v>287</v>
      </c>
      <c r="B11" s="150" t="s">
        <v>300</v>
      </c>
      <c r="C11" s="150" t="s">
        <v>301</v>
      </c>
      <c r="D11" s="150" t="s">
        <v>318</v>
      </c>
      <c r="E11" s="150" t="s">
        <v>319</v>
      </c>
      <c r="F11" s="150" t="s">
        <v>304</v>
      </c>
      <c r="G11" s="149" t="s">
        <v>320</v>
      </c>
      <c r="H11" s="149" t="s">
        <v>306</v>
      </c>
      <c r="I11" s="150" t="s">
        <v>321</v>
      </c>
      <c r="J11" s="150" t="s">
        <v>322</v>
      </c>
    </row>
    <row r="12" ht="52.5" customHeight="1" outlineLevel="1" spans="1:10">
      <c r="A12" s="150" t="s">
        <v>287</v>
      </c>
      <c r="B12" s="150" t="s">
        <v>300</v>
      </c>
      <c r="C12" s="150" t="s">
        <v>323</v>
      </c>
      <c r="D12" s="150" t="s">
        <v>324</v>
      </c>
      <c r="E12" s="150" t="s">
        <v>325</v>
      </c>
      <c r="F12" s="150" t="s">
        <v>312</v>
      </c>
      <c r="G12" s="149" t="s">
        <v>326</v>
      </c>
      <c r="H12" s="149" t="s">
        <v>327</v>
      </c>
      <c r="I12" s="150" t="s">
        <v>321</v>
      </c>
      <c r="J12" s="150" t="s">
        <v>325</v>
      </c>
    </row>
    <row r="13" ht="52.5" customHeight="1" outlineLevel="1" spans="1:10">
      <c r="A13" s="150" t="s">
        <v>287</v>
      </c>
      <c r="B13" s="150" t="s">
        <v>300</v>
      </c>
      <c r="C13" s="150" t="s">
        <v>328</v>
      </c>
      <c r="D13" s="150" t="s">
        <v>329</v>
      </c>
      <c r="E13" s="150" t="s">
        <v>330</v>
      </c>
      <c r="F13" s="150" t="s">
        <v>312</v>
      </c>
      <c r="G13" s="149" t="s">
        <v>331</v>
      </c>
      <c r="H13" s="149" t="s">
        <v>306</v>
      </c>
      <c r="I13" s="150" t="s">
        <v>332</v>
      </c>
      <c r="J13" s="150" t="s">
        <v>330</v>
      </c>
    </row>
    <row r="14" ht="52.5" customHeight="1" outlineLevel="1" spans="1:10">
      <c r="A14" s="150" t="s">
        <v>268</v>
      </c>
      <c r="B14" s="150" t="s">
        <v>333</v>
      </c>
      <c r="C14" s="150" t="s">
        <v>301</v>
      </c>
      <c r="D14" s="150" t="s">
        <v>302</v>
      </c>
      <c r="E14" s="150" t="s">
        <v>334</v>
      </c>
      <c r="F14" s="150" t="s">
        <v>312</v>
      </c>
      <c r="G14" s="149" t="s">
        <v>68</v>
      </c>
      <c r="H14" s="149" t="s">
        <v>306</v>
      </c>
      <c r="I14" s="150" t="s">
        <v>335</v>
      </c>
      <c r="J14" s="150" t="s">
        <v>336</v>
      </c>
    </row>
    <row r="15" ht="52.5" customHeight="1" outlineLevel="1" spans="1:10">
      <c r="A15" s="150" t="s">
        <v>268</v>
      </c>
      <c r="B15" s="150" t="s">
        <v>337</v>
      </c>
      <c r="C15" s="150" t="s">
        <v>301</v>
      </c>
      <c r="D15" s="150" t="s">
        <v>318</v>
      </c>
      <c r="E15" s="150" t="s">
        <v>319</v>
      </c>
      <c r="F15" s="150" t="s">
        <v>304</v>
      </c>
      <c r="G15" s="149" t="s">
        <v>320</v>
      </c>
      <c r="H15" s="149" t="s">
        <v>306</v>
      </c>
      <c r="I15" s="150" t="s">
        <v>321</v>
      </c>
      <c r="J15" s="150" t="s">
        <v>338</v>
      </c>
    </row>
    <row r="16" ht="52.5" customHeight="1" outlineLevel="1" spans="1:10">
      <c r="A16" s="150" t="s">
        <v>268</v>
      </c>
      <c r="B16" s="150" t="s">
        <v>337</v>
      </c>
      <c r="C16" s="150" t="s">
        <v>323</v>
      </c>
      <c r="D16" s="150" t="s">
        <v>324</v>
      </c>
      <c r="E16" s="150" t="s">
        <v>339</v>
      </c>
      <c r="F16" s="150" t="s">
        <v>304</v>
      </c>
      <c r="G16" s="149" t="s">
        <v>326</v>
      </c>
      <c r="H16" s="149" t="s">
        <v>327</v>
      </c>
      <c r="I16" s="150" t="s">
        <v>321</v>
      </c>
      <c r="J16" s="150" t="s">
        <v>339</v>
      </c>
    </row>
    <row r="17" ht="52.5" customHeight="1" outlineLevel="1" spans="1:10">
      <c r="A17" s="150" t="s">
        <v>268</v>
      </c>
      <c r="B17" s="150" t="s">
        <v>337</v>
      </c>
      <c r="C17" s="150" t="s">
        <v>328</v>
      </c>
      <c r="D17" s="150" t="s">
        <v>329</v>
      </c>
      <c r="E17" s="150" t="s">
        <v>340</v>
      </c>
      <c r="F17" s="150" t="s">
        <v>312</v>
      </c>
      <c r="G17" s="149" t="s">
        <v>331</v>
      </c>
      <c r="H17" s="149" t="s">
        <v>306</v>
      </c>
      <c r="I17" s="150" t="s">
        <v>332</v>
      </c>
      <c r="J17" s="150" t="s">
        <v>340</v>
      </c>
    </row>
  </sheetData>
  <mergeCells count="6">
    <mergeCell ref="A2:J2"/>
    <mergeCell ref="A3:E3"/>
    <mergeCell ref="A7:A13"/>
    <mergeCell ref="A14:A17"/>
    <mergeCell ref="B7:B13"/>
    <mergeCell ref="B14:B17"/>
  </mergeCells>
  <pageMargins left="0.75" right="0.75" top="1" bottom="1" header="0.5" footer="0.5"/>
  <pageSetup paperSize="9" scale="6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2025-02-25T09:17:00Z</dcterms:created>
  <dcterms:modified xsi:type="dcterms:W3CDTF">2025-10-10T00:44:25Z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5D25DA7449E14A579D98D2BBC214BC9A_13</vt:lpwstr>
  </property>
  <property fmtid="{D5CDD505-2E9C-101B-9397-08002B2CF9AE}" pid="3" name="KSOProductBuildVer">
    <vt:lpwstr>2052-10.8.0.6018</vt:lpwstr>
  </property>
</Properties>
</file>