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760" firstSheet="9" activeTab="11"/>
  </bookViews>
  <sheets>
    <sheet name="2024年度部门整体支出绩效自评情况" sheetId="1" r:id="rId1"/>
    <sheet name="2024年度部门整体支出绩效自评表" sheetId="56" r:id="rId2"/>
    <sheet name="2024年项目支出绩效自评表1（地膜回收站建设）" sheetId="48" r:id="rId3"/>
    <sheet name="2024年项目支出绩效自评表2（马厂搬迁点综合性活动场所建设）" sheetId="50" r:id="rId4"/>
    <sheet name="2024年项目支出绩效自评3（和瑞、小芒丙农村生活污水治理)" sheetId="51" r:id="rId5"/>
    <sheet name="2024年项目支出绩效自评4(墩欠自然村农村公益事业)" sheetId="52" r:id="rId6"/>
    <sheet name="2024年项目支出绩效自评5(党建促乡村振兴“四为一体“)" sheetId="53" r:id="rId7"/>
    <sheet name="2024年项目支出绩效自评表6（人代会经费）" sheetId="3" r:id="rId8"/>
    <sheet name="2024年项目支出绩效自评表7（人大代表活动经费）" sheetId="4" r:id="rId9"/>
    <sheet name="2024年项目支出绩效自评表8（乡镇工作经费）" sheetId="5" r:id="rId10"/>
    <sheet name="2024年项目支出绩效自评表9（曩宋乡综治维稳工作经费）" sheetId="6" r:id="rId11"/>
    <sheet name="2024年项目支出绩效自评表10（民族乡工作经费）" sheetId="7" r:id="rId12"/>
    <sheet name="2024年项目支出绩效自评表11（财政所工作经费）" sheetId="8" r:id="rId13"/>
    <sheet name="2024年项目支出绩效自评表12（曩宋乡民族团结工作经费）" sheetId="9" r:id="rId14"/>
    <sheet name="2024年项目支出绩效自评表13（曩宋乡妇联工作经费）" sheetId="10" r:id="rId15"/>
    <sheet name="2024年项目支出绩效自评表14（曩宋乡团委工作经费）" sheetId="11" r:id="rId16"/>
    <sheet name="2024年项目支出绩效自评表15（党员教育培训工作经费）" sheetId="12" r:id="rId17"/>
    <sheet name="2024年项目支出绩效自评表16（基层党建工作经费）" sheetId="13" r:id="rId18"/>
    <sheet name="2024年项目支出绩效自评表17（乡镇党校建设经费）" sheetId="14" r:id="rId19"/>
    <sheet name="2024年项目支出绩效自评表18（村级党组织工作经费）" sheetId="15" r:id="rId20"/>
    <sheet name="2024年项目支出绩效自评表19（曩宋乡宣传工作经费）" sheetId="16" r:id="rId21"/>
    <sheet name="2024年项目支出绩效自评表20（下达信访维稳工作经费）" sheetId="17" r:id="rId22"/>
    <sheet name="2024年项目支出绩效自评表21（关璋牛场地人畜饮水管道维修）" sheetId="18" r:id="rId23"/>
    <sheet name="2024年项目支出绩效自评表22(大勐藏打造乡村振兴示范点)" sheetId="19" r:id="rId24"/>
    <sheet name="2024年项目支出绩效自评表23（依法治乡工作经费）" sheetId="20" r:id="rId25"/>
    <sheet name="2024年项目支出绩效自评表24(孙家寨自然村工作经费)" sheetId="21" r:id="rId26"/>
    <sheet name="2024年度项目支出绩效自评表25（小勐藏自然村征地）" sheetId="22" r:id="rId27"/>
    <sheet name="2024年度项目支出绩效自评表26（李继鸿处级挂村工作经费）" sheetId="23" r:id="rId28"/>
    <sheet name="2024年度项目支出绩效自评表27（石碑村民小组进村道路修缮）" sheetId="24" r:id="rId29"/>
    <sheet name="2024年度项目支出绩效自评表28（王德能处级领导挂村经费）" sheetId="25" r:id="rId30"/>
    <sheet name="2024年度项目支出绩效自评表29（龙营村产业发展工作）" sheetId="26" r:id="rId31"/>
    <sheet name="2024年度项目支出绩效自评表30（曩宋乡小勐藏征地经费）" sheetId="27" r:id="rId32"/>
    <sheet name="2024年度项目支出绩效自评表31（杨清旺处级领导挂村经费）" sheetId="28" r:id="rId33"/>
    <sheet name="2024年度项目支出绩效自评表32（芒东村穆晓丽处级领导挂村）" sheetId="29" r:id="rId34"/>
    <sheet name="2024年度项目支出绩效自评表33（马茂村王平平处级领导工作）" sheetId="30" r:id="rId35"/>
    <sheet name="2024年度项目支出绩效自评表34（芒东村龚帮仙处级领导经费）" sheetId="31" r:id="rId36"/>
    <sheet name="2024年度项目支出绩效自评表35（芒东村龚景丹挂村经费）" sheetId="32" r:id="rId37"/>
    <sheet name="2024年度项目支出绩效自评表36（大勐藏自然村文化活动经费）" sheetId="33" r:id="rId38"/>
    <sheet name="2024年度项目支出绩效自评表37（综合治理平安云南建设资金）" sheetId="34" r:id="rId39"/>
    <sheet name="2024年度项目支出绩效自评38（“八一”建军节双拥工作经费）" sheetId="35" r:id="rId40"/>
    <sheet name="2024年度项目支出绩效自评表39（退役军人、军属春节慰问）" sheetId="36" r:id="rId41"/>
    <sheet name="2024年度项目支出绩效自评表40（被征地农民基本养老保障金）" sheetId="37" r:id="rId42"/>
    <sheet name="2024年度项目支出绩效自评表41（耕地地力保护补贴工作经费）" sheetId="38" r:id="rId43"/>
    <sheet name="2024年度项目支出绩效自评表42（农村宅基地管理工作经费）" sheetId="39" r:id="rId44"/>
    <sheet name="2024年度项目支出绩效自评表43（弄坵村史编纂工作经费）" sheetId="40" r:id="rId45"/>
    <sheet name="2024年度项目支出绩效自评表44（曩宋乡林长制工作经费）" sheetId="41" r:id="rId46"/>
    <sheet name="2024年度项目支出绩效自评表45（驻村第一书记和乡镇工作队）" sheetId="42" r:id="rId47"/>
    <sheet name="2024年度项目支出绩效自评表46(耕地流出问题整改恢复）" sheetId="43" r:id="rId48"/>
    <sheet name="2024年度项目支出绩效自评表47（耕地占补平衡经费）" sheetId="44" r:id="rId49"/>
    <sheet name="2024年度项目支出绩效48（龙营产业道路挡墙支砌及道路维护）" sheetId="49" r:id="rId50"/>
    <sheet name="2024年度项目支出绩效49（户允公路安全生命防护工程资金）" sheetId="54" r:id="rId51"/>
    <sheet name="2024年度项目支出绩效50（瑞三线K6+700至马仑公路）" sheetId="55" r:id="rId5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<sst xmlns="http://schemas.openxmlformats.org/spreadsheetml/2006/main" count="6155" uniqueCount="911">
  <si>
    <t>2024年度部门整体支出绩效自评情况</t>
  </si>
  <si>
    <t>一、部门基本情况</t>
  </si>
  <si>
    <t>（一）部门概况</t>
  </si>
  <si>
    <t>（一）部门主要职责
1.贯彻党和国家财经方针政策，严格执行财政法规和财经制度，监督乡镇范围内各单位的财务活动。
2.执行本行政区域内的经济和社会发展计划、负责组织和管理乡镇财政收入和支出，编制执行乡镇年度财政预算，监督乡镇单位预算执行，编制财政决算，向乡人大提供预决算报告。
3.负责村级“一事一议”财政奖补工作,乡镇非税收入的管理,各项农民补贴的核拨与兑付工作。
4.组织制定产业发展规划，调整产业结构，发展当地特色产业，推动和引导农村经济合作组织的发展，提高农村生产组织化程度。加强信息服务，促进农业新技术的推广。
5.负责乡镇财政专项资金的管理,负责对乡镇国有资产的购置、登记、处置进行管理，确保乡镇国有资产安全和保值增值。
6.管理本行政区域内的经济、教育、科学、卫生、 交通、水利、环境保护、招商引资、林业、扶贫、就业、文化体育事业和财政、民政、社会保障、安全、司法行政、计划生育、农业技术等行政工作。 
7.承办乡党委、政府及上级部门交办的其他事项。
（二）机构设置情况
梁河县曩宋阿昌族乡人民政府共设置8个内设机构，其中党政内设机构5个，分别为曩宋阿昌族乡党政综合办公室、曩宋阿昌族乡经济发展办公室、梁河县曩宋阿昌族乡平安法治办公室、梁河县曩宋阿昌族乡社会事务办公室、梁河县曩宋阿昌族乡基层党建办公室；事业单位3个，分别为曩宋阿昌族乡群服务中心、曩宋阿昌族乡综合行政执法队、梁河县曩宋阿昌族乡综合保障和技术服务中心。所属单位0个。
（三）重点工作概述
在县委、县政府和乡党委的坚强领导下，在乡人大的监督支持下，曩宋阿昌族乡人民政府以习近平新时代中国特色社会主义思想为指导，巩固脱贫攻坚成果，在乡村振兴上求突破；用心办好民生实事，在民生福祉上促提升；强化基础设施建设，在项目落地上下功夫；维护社会稳定和谐，在基层治理上见成效；聚焦幸福昌乡建设，在平安稳定上促长远；坚持生态优先发展，在生态文明上有作为。</t>
  </si>
  <si>
    <t>（二）部门绩效目标的设立情况</t>
  </si>
  <si>
    <t>高质量发展是曩宋乡财政绩效管理的最终目标，实行曩宋乡财政绩效管理，明确主管部门服务地方经济发展的工作规划，重点解决社会发展的问题。我乡坚持以继续巩固脱贫攻坚成果推进乡村振兴，进一步深化生态文明建设，人民生活水平持续改善，乡村振兴全面启动，乡风文明取得阶段性进展。全乡综合实力和可持续发展能力得到提升，人民安居乐业，人民群众的获得感、幸福感和安全感进一步提升。</t>
  </si>
  <si>
    <t>（三）部门整体收支情况</t>
  </si>
  <si>
    <t>2024年总收入18233322.43元，其中：财政拨款收入17608608.19元比上年21528925.14元同比下降18.21%，其中其他收入624714.24元比上年3879727.57元下降83.90%。
2024年总支出18224039.53元，其中：财政拨款支出17608949.39元，比上年21663910.62元，同比下降18.72%；其他收入支出615090.14元比上年4241999.46元同比下降85.5%。</t>
  </si>
  <si>
    <t>（四）部门预算管理制度建设情况</t>
  </si>
  <si>
    <t>1.强化组织领导，规范预算编制。在财政部门统一安排部署下，我乡年度部门预算编制始终坚持“实事求是，量力而为”原则，根据本级财力状况、宏观经济社会发展目标和本部门的工作需要，严格按照人员经费支出定额标准和公用经费定额标准，编制预算数。对需求不急迫、效果不明显的项目一律取消，对编制不规范、指标不明确的打回完善，确保了申报项目质量。
2.完善项目方案，合理分配资金。我乡严格执行“三重一大”议事制度和各项管理规定，在重大资金安排方面始终坚持集体研究、民主决策。资金分配坚持“钱随事走”原则，根据工作任务、补助标准、绩效目标等要素安排下达。严格按照预算计划，按进度、按程序拨款，不得办理无预算、无用款计划、超预算、超计划的拨款。对本级财政预算安排的专项资金和上级追加专项资金，做到专款专用，不得随意更改用途，更改计划。
3.强化预算执行，规范会计核算。我乡高度重视专项资金监管工作，工作经费与工作任务、绩效目标一同下达业务科室，对主要经济活动进行了规范，对报销程序进行了明确。会计核算设有项目辅助账，对各项目资金进行独立核算，专款专用，未发现虚列支出，截留、挤占、挪用项目资金，超标准开支等违规违纪情况。
4.乡财政预算执行情况和决算向本级人民代表大会报告并接受监督。乡财政预算执行情况和决算接受县政府有关职能部门的监督和审计。按时公示公开，接受社会监督。认真执行部门预算、决算和“三公经费”公开制度，按时在门户网站公开相关报告，广泛接受社会监督。</t>
  </si>
  <si>
    <t>（五）严控“三公”经费支出情况</t>
  </si>
  <si>
    <t>2024年“三公”经费支出总额31171.01元，2023年“三公”经费支出总额53358.29元，同比下降41.58%。原因是我乡继续强化过紧日子，严控“三公”经费。年初预算45500元，2023年47000元同比下降3.19%。其中公务用车购置及运行维护费31171.01元，占“三公”经费支出的100%。原因是我乡按照执行“三公”经费“只减不增”的政策。</t>
  </si>
  <si>
    <t>二、绩效自评组织情况</t>
  </si>
  <si>
    <t>（一）前期准备</t>
  </si>
  <si>
    <t>确定评估对象，针对项目实施主体，把项目绩效自评任务分配到相应站所、部门。</t>
  </si>
  <si>
    <t>（二）组织实施</t>
  </si>
  <si>
    <t>安排人员，深入项目实地了解项目实施具体情况，相应站所、部门根据项目实施实际情况进行自评，然后汇总分析单位整体支出绩效情况。查找单位在执行过程中存在的问题，并由针对性的采取整改措施。</t>
  </si>
  <si>
    <t>三、评价情况分析及综合评价结论</t>
  </si>
  <si>
    <t>经自评，本单位整体支出绩效自评为：优（得分98.64）。</t>
  </si>
  <si>
    <t>四、存在的问题和整改情况</t>
  </si>
  <si>
    <t>一是预算编制工作有待细化。预算编制不够明确和细化，预算编制的合理性需要提高，预算执行力度还要进一步加强；
二是乡政府日常工作任务繁重，运营成本增加，财政的保障范围不断扩大，财政刚性支出大幅增加，而财政资金缺乏；
三是公用经费和三公经费控制有一定难度，基本为刚性支出。
针对上述存在的问题及对外整体支出管理工作的需要，拟实施的改进措施如下：
1、细化预算编制工作，认真做好预算的编制。进一步加强单位内部机构各办公室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
2、加强财务管理，严格财务审核。加强单位财务管理，健全单位财务管理制度体系，规范单位财务行为。在费用报账支付时，按照预算规定的费用项目和用途进行资金使用审核、列报支付、财务核算，杜绝超支现象的发生。
3、完善资产管理，抓好“三公”经费控制。严格编制政府采购年初预算和计划，规范各类资产的购置审批制度和收入管理制度、资产采购制度、使用管理制度、资产处置和报废审批制度、资产管理岗位职责制度等，加强单位内部的资产管理工作。严格控制“三公”经费的规模和比例，把关“三公”经费支出的审核、审批，杜绝挪用和挤占其他预算资金行为；进一步细化“三公”经费的管理，合理压缩“三公”经费支出。
4、对相关人员加强培训，特别是针对《中华人民共和国预算法》《行政事业单位会计制度》等学习培训，规范部门预算收支核算，切实提高部门预算收支管理水平。</t>
  </si>
  <si>
    <t>五、绩效自评结果应用情况</t>
  </si>
  <si>
    <t>一是全面建设奖惩制度，深入绩效理念。在单位进行预算绩效管理的实际操作过程中可以将相关工作情况纳入具体的绩效考核，同时还要将相关结果作为相关领导部门的政绩考核依据，并在干部选拔及任用等方面的参考数据中加入该项结果，以此来全面激发各部门的工作积极性。提高预算绩效目标填报质量，必须保证相关责任人信息明确，一旦出现问题能够及时找到相关责任人。
二是健全指标体系。总结先进经验、做法，整合、分析现有成果，分别按行业、领域、项目等制定科学、统一的预算绩效指标体系、评价标准体系，增强绩效管理工作的可操作性，并根据绩效管理的实践不断更新、完善。
三是做好培训提高业务能力。在实际的财政运行过程中，相关参与人员的专业素养必须符合要求，可以利用邀请预算绩效管理方面的专家或集体去外地考察培训的方式，针对具体操作人员，依据其所在的主要部门对其进行专业对口培训，满足相关单位对于职员进行绩效分析、信息收集等相关环节的人员需求。
四是充分运用绩效结果。在全面实施预算绩效管理制度的过程中，要对各个环节及时进行监督，尽全力保证对预算绩效管理的全过程进行有效监督与控制，建立起相关的反馈机制，通过结合相关绩效的评价工作，及时对相关问题进行处理，并及时进行通报，督促相关部门结合好“花钱”和“办事”两方面，全面强化部门的效益意识。</t>
  </si>
  <si>
    <t>六、主要经验及做法</t>
  </si>
  <si>
    <t>定期汇总资金使用情况，监控项目资金使用进度，掌握预算执行进度，并对做好预算管理工作提出要求。</t>
  </si>
  <si>
    <t>七、其他需说明的情况</t>
  </si>
  <si>
    <t>无。</t>
  </si>
  <si>
    <t>2024年度部门整体支出绩效自评表</t>
  </si>
  <si>
    <t>基本信息</t>
  </si>
  <si>
    <t>部门
名称</t>
  </si>
  <si>
    <t>梁河县曩宋阿昌族乡人民政府</t>
  </si>
  <si>
    <t>部门
预算
资金
（万元）</t>
  </si>
  <si>
    <t>项目年度支出</t>
  </si>
  <si>
    <t>年初
预算数</t>
  </si>
  <si>
    <t>预算
调整数</t>
  </si>
  <si>
    <t>预算
确定数</t>
  </si>
  <si>
    <t>执行数（系统提取）</t>
  </si>
  <si>
    <t>执行率（%）</t>
  </si>
  <si>
    <t>情况
说明</t>
  </si>
  <si>
    <t>备注</t>
  </si>
  <si>
    <t>年度资金总额</t>
  </si>
  <si>
    <t>无</t>
  </si>
  <si>
    <t>基本支出</t>
  </si>
  <si>
    <t>项目支出</t>
  </si>
  <si>
    <t>其中：当年财政拨款</t>
  </si>
  <si>
    <t xml:space="preserve">      上年结转资金</t>
  </si>
  <si>
    <t xml:space="preserve">    非财政拨款</t>
  </si>
  <si>
    <t>部门
年度
目标</t>
  </si>
  <si>
    <t>（一）注重固本强基，党的建设全面加强。（二）持之以恒抓巩固，乡村振兴展现新篇章。（三）抓牢发展主线，乡村基础设施建设不断完善。（四）顺民意、暖民心，民生福祉日益增进。（五）抓实安全稳定底线，基层治理不断提升。（六）铸牢中华民族共同体意识，持续巩固民族团结进步创建成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</si>
  <si>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</si>
  <si>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</si>
  <si>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</si>
  <si>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</si>
  <si>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</si>
  <si>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</si>
  <si>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</si>
  <si>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</si>
  <si>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</si>
  <si>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</si>
  <si>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</si>
  <si>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</si>
  <si>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2024年完成耕地流出图斑整改</t>
  </si>
  <si>
    <t>≥</t>
  </si>
  <si>
    <t>亩</t>
  </si>
  <si>
    <t>863.08亩</t>
  </si>
  <si>
    <t>申报致贫返贫风险救助基金</t>
  </si>
  <si>
    <t>=</t>
  </si>
  <si>
    <t>8户5.91万元</t>
  </si>
  <si>
    <t>户、万元</t>
  </si>
  <si>
    <t>“以奖代补”项目</t>
  </si>
  <si>
    <t>万元</t>
  </si>
  <si>
    <t>18.40万元</t>
  </si>
  <si>
    <t>“雨露计划”学历教育补助</t>
  </si>
  <si>
    <t>235人50.1万元</t>
  </si>
  <si>
    <t>人、万元</t>
  </si>
  <si>
    <t>开展产业项目联农带农宣传培训</t>
  </si>
  <si>
    <t>18次610余人</t>
  </si>
  <si>
    <t>次、人</t>
  </si>
  <si>
    <t>完成甘蔗种植面积</t>
  </si>
  <si>
    <t>1788亩</t>
  </si>
  <si>
    <t>完成烤烟种植面积</t>
  </si>
  <si>
    <t>7300亩</t>
  </si>
  <si>
    <t>全面落实各项帮扶政策，新增小额信贷</t>
  </si>
  <si>
    <t>户</t>
  </si>
  <si>
    <t>151户</t>
  </si>
  <si>
    <t>全年共保障城乡低保对象650户1396人，发放低保金</t>
  </si>
  <si>
    <t>461.4万元</t>
  </si>
  <si>
    <t>2024年办理临时救助1345人次，发放救助金</t>
  </si>
  <si>
    <t>75.96万元</t>
  </si>
  <si>
    <t>发放务工补贴</t>
  </si>
  <si>
    <t>969人86.78万元</t>
  </si>
  <si>
    <t>人</t>
  </si>
  <si>
    <t>质量指标</t>
  </si>
  <si>
    <t>空气质量优良天数</t>
  </si>
  <si>
    <t>显著提升</t>
  </si>
  <si>
    <t>共调处化解成功各类矛盾纠纷</t>
  </si>
  <si>
    <t>起</t>
  </si>
  <si>
    <t>126起</t>
  </si>
  <si>
    <t>城乡医疗保险参保率持续保持百分比</t>
  </si>
  <si>
    <t>%</t>
  </si>
  <si>
    <t>城乡居民养老保险参保率持续保持百分比</t>
  </si>
  <si>
    <t>时效指标</t>
  </si>
  <si>
    <t>资金发放及时率</t>
  </si>
  <si>
    <t>工资发放及时率</t>
  </si>
  <si>
    <t>行政效能</t>
  </si>
  <si>
    <t>有效提升</t>
  </si>
  <si>
    <t>成本指标</t>
  </si>
  <si>
    <t>2024年总支出</t>
  </si>
  <si>
    <t>1822.41万元</t>
  </si>
  <si>
    <t>效益指标</t>
  </si>
  <si>
    <t>经济效益
指标</t>
  </si>
  <si>
    <t>实现甘蔗总产值</t>
  </si>
  <si>
    <t>872.82万元</t>
  </si>
  <si>
    <t>实现烟农收入</t>
  </si>
  <si>
    <t>3157.4万元</t>
  </si>
  <si>
    <t>脱贫户及监测对象人均纯收入达</t>
  </si>
  <si>
    <t>1.75万元</t>
  </si>
  <si>
    <t>9个行政村集体经济收入</t>
  </si>
  <si>
    <t>10万元</t>
  </si>
  <si>
    <t>社会效益
指标</t>
  </si>
  <si>
    <t>坚决扛实粮食安全政治责任</t>
  </si>
  <si>
    <t>乡村振兴成效明显</t>
  </si>
  <si>
    <t>成效明显</t>
  </si>
  <si>
    <t>打基础、利长远，基础设施日益完善</t>
  </si>
  <si>
    <t>日益完善</t>
  </si>
  <si>
    <t>群众安全感、获得感、幸福感</t>
  </si>
  <si>
    <t>明显增强</t>
  </si>
  <si>
    <t>生态效益
指标</t>
  </si>
  <si>
    <t>绿美乡村建设</t>
  </si>
  <si>
    <t>取得新突破</t>
  </si>
  <si>
    <t>农业面污染源得到</t>
  </si>
  <si>
    <t>有效治理</t>
  </si>
  <si>
    <t>可持续影响
指标</t>
  </si>
  <si>
    <t>项目实施可持续影响时间</t>
  </si>
  <si>
    <t>年</t>
  </si>
  <si>
    <t>1年</t>
  </si>
  <si>
    <t>安全生产</t>
  </si>
  <si>
    <t>辖区无重大安全事故</t>
  </si>
  <si>
    <t>满意度指标</t>
  </si>
  <si>
    <t>服务对象满意度指标等</t>
  </si>
  <si>
    <t>群众对开展各项工作满意度</t>
  </si>
  <si>
    <t>其他需说明的事项</t>
  </si>
  <si>
    <t>备注：1.涉密部门和涉密信息按保密规定不公开。</t>
  </si>
  <si>
    <t xml:space="preserve">      2.一级指标包含产出指标、效益指标、满意度指标，二级指标和三级指标根据项目实际情况设置。</t>
  </si>
  <si>
    <t>2024年度项目支出绩效自评表</t>
  </si>
  <si>
    <t>项目名称</t>
  </si>
  <si>
    <t>曩宋阿昌族乡地膜回收站建设项目</t>
  </si>
  <si>
    <t>主管部门</t>
  </si>
  <si>
    <t>曩宋阿昌族乡人民政府</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</si>
  <si>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</si>
  <si>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</si>
  <si>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</si>
  <si>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</si>
  <si>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</si>
  <si>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</si>
  <si>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</si>
  <si>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</si>
  <si>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</si>
  <si>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</si>
  <si>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</si>
  <si>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</si>
  <si>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</si>
  <si>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通过曩宋阿昌族乡地膜回收站建设项目的实施，一是改善了曩宋乡烤烟地膜乱丢乱弃现象，人居环境得到提升。二是减少群众为找地膜堆放点产生的各种不必要开支和直接增加收入，辐射周边群众3万余人；三是实现农业产出与售后有效衔接，实现社会和谐和稳定，为梁河发展绿色农业、生态农业、高效农业提供了有效途径。</t>
  </si>
  <si>
    <t>绩效目标按照设置情况已完成。</t>
  </si>
  <si>
    <t>年度指标值</t>
  </si>
  <si>
    <t>指标完成情况</t>
  </si>
  <si>
    <t>新建钢架铝瓦房</t>
  </si>
  <si>
    <t>栋</t>
  </si>
  <si>
    <t>1栋</t>
  </si>
  <si>
    <t>20cm厚C25混凝土路面</t>
  </si>
  <si>
    <t>㎡</t>
  </si>
  <si>
    <t>273.84㎡</t>
  </si>
  <si>
    <t>项目（工程）验收合格率（100%）</t>
  </si>
  <si>
    <t>＝</t>
  </si>
  <si>
    <t>当年开工率</t>
  </si>
  <si>
    <t>当年完成率</t>
  </si>
  <si>
    <t>计划开工时间</t>
  </si>
  <si>
    <t>时间</t>
  </si>
  <si>
    <t>计划完工时间</t>
  </si>
  <si>
    <t>社会效益指标</t>
  </si>
  <si>
    <t>受益人口数</t>
  </si>
  <si>
    <t>5506人</t>
  </si>
  <si>
    <t>生态效益指标</t>
  </si>
  <si>
    <t>环境污染得到提升</t>
  </si>
  <si>
    <t>稳步提升</t>
  </si>
  <si>
    <t>可持续影响指标</t>
  </si>
  <si>
    <t>工程使用年限</t>
  </si>
  <si>
    <t>10年</t>
  </si>
  <si>
    <t>服务对象满意度指标</t>
  </si>
  <si>
    <t>受益群众满意度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</si>
  <si>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</si>
  <si>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</si>
  <si>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</si>
  <si>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</si>
  <si>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曩宋乡马厂搬迁点综合性活动场所提升改造及生命防护栏建设项目</t>
  </si>
  <si>
    <t>梁河县财政局</t>
  </si>
  <si>
    <t>通过项目的实施，项目建设后覆盖1个村民小组。将进一步完善该搬迁综合性活动场所及生命防护栏基础设施，改善村民的生产生活条件，促进农村社会和谐发展，增强基层组织凝聚力，加快农业产业化和新农村建设步伐，全力推进乡村振兴，促进当地经济的进一步发展。</t>
  </si>
  <si>
    <t>项目实施后达到预期目标</t>
  </si>
  <si>
    <t>工程数量</t>
  </si>
  <si>
    <t>个</t>
  </si>
  <si>
    <t>1个</t>
  </si>
  <si>
    <t>改造提升建筑面积</t>
  </si>
  <si>
    <t>平方米</t>
  </si>
  <si>
    <t>521.91平方米</t>
  </si>
  <si>
    <t>因雨季漏雨，村组协调自筹其他资金，改造提升80平方米</t>
  </si>
  <si>
    <t>地坪硬化</t>
  </si>
  <si>
    <t>359.31平方米</t>
  </si>
  <si>
    <t>热镀锌管护栏</t>
  </si>
  <si>
    <t>米</t>
  </si>
  <si>
    <t>370米</t>
  </si>
  <si>
    <t>项目规划编制完整性、合规性</t>
  </si>
  <si>
    <t>项目（工程）验收合格率</t>
  </si>
  <si>
    <t>工作任务完成及时性</t>
  </si>
  <si>
    <t>按时向社会公告项目实施情况</t>
  </si>
  <si>
    <t xml:space="preserve"> 项目资金</t>
  </si>
  <si>
    <t>经济效益指标</t>
  </si>
  <si>
    <t>有效带动社会资金的投入</t>
  </si>
  <si>
    <t>改善农村村民生产生活条件</t>
  </si>
  <si>
    <t>改善</t>
  </si>
  <si>
    <t>提高农村基本公共服务均等化水平</t>
  </si>
  <si>
    <t>提高</t>
  </si>
  <si>
    <t>梁河县曩宋阿昌族乡和瑞、小芒丙自然村农村生活污水治理工程</t>
  </si>
  <si>
    <t>梁河县农业农村局</t>
  </si>
  <si>
    <t>通过实施梁河县农村人居环境综合治理建设项目，全面推进我乡农村污水处理设施建设，大力整治我乡和瑞自然村、小芒丙自然村农村普遍存在的生活污水污染问题，保障污水处理出水达到设计排放标准，促进我乡水生态环境逐步改善，全面提升人居环境质量，建成一批美丽宜居村庄。受益107户，448人，涉及脱贫户及监测对象86人。</t>
  </si>
  <si>
    <t>贫困村人居环境整治个数</t>
  </si>
  <si>
    <t>2个</t>
  </si>
  <si>
    <t>贫困村生活污水设施新建或改造数量</t>
  </si>
  <si>
    <t>处</t>
  </si>
  <si>
    <t>58处</t>
  </si>
  <si>
    <t>让利资金1.75万元收回财政</t>
  </si>
  <si>
    <t>村庄污水卫生合格率（≥**%）</t>
  </si>
  <si>
    <t>生活污水处理率（≥**%）</t>
  </si>
  <si>
    <t>环保设施使用年限</t>
  </si>
  <si>
    <t>2024年德宏州梁河县曩宋阿昌族乡瑞泉村委会墩欠自然村农村公益事业财政奖补项目</t>
  </si>
  <si>
    <t>一是改善了村庄村容村貌及群众车辆人群出行难的问题；二是通过项目的示范建设，调动广大农民参与乡村振兴建设的积极性、主动性、创造性；三是为下一步曩宋阿昌族乡乡村振兴跨越式发展奠定了坚实的基础。项目受益1个自然村，受益群众68户264人。</t>
  </si>
  <si>
    <t>C25混凝土挡土墙</t>
  </si>
  <si>
    <t>m³</t>
  </si>
  <si>
    <t>340.97m³</t>
  </si>
  <si>
    <t>上段挡土墙实际出土高度与设计高度有差距</t>
  </si>
  <si>
    <t>433.41㎡</t>
  </si>
  <si>
    <t>新增部分为施工单位招投标后让利资金和C25混凝土挡土墙减少量资金实施</t>
  </si>
  <si>
    <t>钢架铝瓦房</t>
  </si>
  <si>
    <t>10㎡</t>
  </si>
  <si>
    <t>垃圾池</t>
  </si>
  <si>
    <t>太阳能路灯安装</t>
  </si>
  <si>
    <t>盏</t>
  </si>
  <si>
    <t>14盏</t>
  </si>
  <si>
    <t>建立健全农村公益事业财政奖补项目台账</t>
  </si>
  <si>
    <t>基本建立</t>
  </si>
  <si>
    <t>农村公益事业项目工程验收合格率</t>
  </si>
  <si>
    <t>农村公益事业财政奖补项目材料报送及时性</t>
  </si>
  <si>
    <t>按建设情况及时报送</t>
  </si>
  <si>
    <t>农村公益事业财政奖补项目任务</t>
  </si>
  <si>
    <t>基本完成</t>
  </si>
  <si>
    <t>建设时限</t>
  </si>
  <si>
    <t>≤</t>
  </si>
  <si>
    <t>40.41万元</t>
  </si>
  <si>
    <t>农村基础设施水平</t>
  </si>
  <si>
    <t>大幅提升</t>
  </si>
  <si>
    <t>农村人居环境</t>
  </si>
  <si>
    <t>有效改善</t>
  </si>
  <si>
    <t>农村公益事业项目村内道路使用年限</t>
  </si>
  <si>
    <t>农村公益事业项目太阳能路灯使用年限</t>
  </si>
  <si>
    <t>5年</t>
  </si>
  <si>
    <t>梁河县曩宋阿昌族乡曩宋村2023年抓党建促乡村振兴“四位一体”项目</t>
  </si>
  <si>
    <t>通过梁河县曩宋阿昌族乡曩宋村2023年抓党建促乡村振兴“四位一体”项目的实施，一是盘活原有的资产、资源，形成的资产归村集体所有，发展壮大村集体经济，每年预计增加集体经济收入32.8万元；二是通过收购山区群众的农特产品，减少群众为找销售渠道产生的各种不必要开支和直接增加收入，同时也方便和降低承租方为寻找稳定货源产生的支出，增加群众收入，辐射周边群众3万余人；三是实现农业产出与销售有效衔接，实现社会和谐和稳定，为梁河发展绿色农业、生态农业、高效农业提供了有效途径。项目稳妥、收入可靠，使全村543户2076人（脱贫户91户362）群众获益。</t>
  </si>
  <si>
    <t>特色产品批发交易中心</t>
  </si>
  <si>
    <t>1915.2平方米</t>
  </si>
  <si>
    <t>农贸市场大棚</t>
  </si>
  <si>
    <t>2498.33平方米</t>
  </si>
  <si>
    <t>改造曩宋村党群服务中心</t>
  </si>
  <si>
    <t>366.66平方米</t>
  </si>
  <si>
    <t>室外地坪</t>
  </si>
  <si>
    <t>200平方米</t>
  </si>
  <si>
    <t>改造曩宋村文化活动场所</t>
  </si>
  <si>
    <t>68.41平方米</t>
  </si>
  <si>
    <t>道路硬化</t>
  </si>
  <si>
    <t>171.69平方米</t>
  </si>
  <si>
    <t>购置垃圾车</t>
  </si>
  <si>
    <t>辆</t>
  </si>
  <si>
    <t>1辆</t>
  </si>
  <si>
    <t>购置垃圾箱</t>
  </si>
  <si>
    <t>个/套</t>
  </si>
  <si>
    <t>3个</t>
  </si>
  <si>
    <t>太阳能路灯</t>
  </si>
  <si>
    <t>40盏</t>
  </si>
  <si>
    <t>计划进度完成率</t>
  </si>
  <si>
    <t>801.38万元</t>
  </si>
  <si>
    <t>铺面租金</t>
  </si>
  <si>
    <t>32.8万元</t>
  </si>
  <si>
    <t>受益建档立卡贫困人口数（≥**人）</t>
  </si>
  <si>
    <t>194个</t>
  </si>
  <si>
    <t>70年</t>
  </si>
  <si>
    <t>人代会经费</t>
  </si>
  <si>
    <t>围绕党委工作主线，紧跟党委工作节奏，推动高质量发展落实赶超，展现人大新作为。围绕大局，依法决定决议。人大代表讨论本行政区域内各方面工作的重大事项，监督本级政府工作，依法决定国家机关工作人员的任免，召开人民代表大会，审议政府工作，批准财政预算和决算，推动高质量发展落实本区域经济，展现人大新作为。</t>
  </si>
  <si>
    <t>每次参会会议人数</t>
  </si>
  <si>
    <t>80</t>
  </si>
  <si>
    <t>80人</t>
  </si>
  <si>
    <t>召开会议次数</t>
  </si>
  <si>
    <t>2</t>
  </si>
  <si>
    <t>次/年</t>
  </si>
  <si>
    <t>2次/年</t>
  </si>
  <si>
    <t>提高政策的知晓率</t>
  </si>
  <si>
    <t>90</t>
  </si>
  <si>
    <t>90%</t>
  </si>
  <si>
    <t>按时完成</t>
  </si>
  <si>
    <t>1</t>
  </si>
  <si>
    <t>预算控制数</t>
  </si>
  <si>
    <t>5</t>
  </si>
  <si>
    <t>5万元</t>
  </si>
  <si>
    <t>促进当地经济社会事业健康发展</t>
  </si>
  <si>
    <t>有效</t>
  </si>
  <si>
    <t/>
  </si>
  <si>
    <t>代表参政议政能力提升</t>
  </si>
  <si>
    <t>提升</t>
  </si>
  <si>
    <t>群众对人大代表履职能力的满意度</t>
  </si>
  <si>
    <t>95</t>
  </si>
  <si>
    <t>95%</t>
  </si>
  <si>
    <t>人大代表活动经费</t>
  </si>
  <si>
    <t>围绕党委工作主线，紧跟党委工作节奏，监督问效，推进法治建设，筑牢基础，发挥代表作用，固本强基，提升履职能力，人大代表活动经费主要有1次代表视察，1代表执法检查，代表小组讨论36次（村上），代表工作站维护建设，代表议案答复处理。</t>
  </si>
  <si>
    <t>人大代表视察</t>
  </si>
  <si>
    <t>1次/年</t>
  </si>
  <si>
    <t>人大代表执法检查</t>
  </si>
  <si>
    <t>代表小组讨论（村上）</t>
  </si>
  <si>
    <t>36</t>
  </si>
  <si>
    <t>36次/年</t>
  </si>
  <si>
    <t>代表议案答复及处理</t>
  </si>
  <si>
    <t>4</t>
  </si>
  <si>
    <t>4次/年</t>
  </si>
  <si>
    <t>民生发展关注率</t>
  </si>
  <si>
    <t>任务完成时间</t>
  </si>
  <si>
    <t>2024年12月31日前</t>
  </si>
  <si>
    <t>5.8</t>
  </si>
  <si>
    <t>5.8万元</t>
  </si>
  <si>
    <t>代表履职能力提升</t>
  </si>
  <si>
    <t>有一定的提升</t>
  </si>
  <si>
    <t>民生问题得到持续性的关注</t>
  </si>
  <si>
    <t>持续关注</t>
  </si>
  <si>
    <t>群众对代表工作的满意度</t>
  </si>
  <si>
    <t>98</t>
  </si>
  <si>
    <t>98%</t>
  </si>
  <si>
    <t>乡镇工作经费</t>
  </si>
  <si>
    <t>做好政府会议的准备工作和重要活动安排。负责政府文电运转、政务信息及机关信息化建设工作。保证各项工作正常运转。承办上级党委、政府及其领导交办的其他工作。</t>
  </si>
  <si>
    <t>召开各项工作会议次数</t>
  </si>
  <si>
    <t>12</t>
  </si>
  <si>
    <t>次</t>
  </si>
  <si>
    <t>12次</t>
  </si>
  <si>
    <t>出差次数</t>
  </si>
  <si>
    <t>办公用品购买</t>
  </si>
  <si>
    <t>批次</t>
  </si>
  <si>
    <t>4批次</t>
  </si>
  <si>
    <t>目标完成率</t>
  </si>
  <si>
    <t>完成任务时间</t>
  </si>
  <si>
    <t>按期完成</t>
  </si>
  <si>
    <t>10</t>
  </si>
  <si>
    <t>8.02万元</t>
  </si>
  <si>
    <t>促进我乡经济发展</t>
  </si>
  <si>
    <t>促进</t>
  </si>
  <si>
    <t>有一定的促进作用</t>
  </si>
  <si>
    <t>提高政府服务能力，提高办事效率</t>
  </si>
  <si>
    <t>政府服务能力，办事效率有一定的提高</t>
  </si>
  <si>
    <t>受益群众人数</t>
  </si>
  <si>
    <t>15000</t>
  </si>
  <si>
    <t>人次</t>
  </si>
  <si>
    <t>15000人次</t>
  </si>
  <si>
    <t>群众对政府工作的满意度</t>
  </si>
  <si>
    <t>曩宋乡综治维稳工作经费</t>
  </si>
  <si>
    <t>开展信访稳控和矛盾纠纷排查、调解，反有组织犯罪法宣传、禁毒防艾、缉枪治爆，法制建设，防范电信诈骗，防邪反邪、平安创建，普法宣传、打击走私等工作，做好国家、省、州、县重要会议重点时段的信访维稳工作。</t>
  </si>
  <si>
    <t>综治维稳业务培训会议</t>
  </si>
  <si>
    <t>4次</t>
  </si>
  <si>
    <t>购买办公用品费</t>
  </si>
  <si>
    <t>2批次</t>
  </si>
  <si>
    <t>矛盾纠纷调解率</t>
  </si>
  <si>
    <t>会议费</t>
  </si>
  <si>
    <t>6000</t>
  </si>
  <si>
    <t>元</t>
  </si>
  <si>
    <t>6000元</t>
  </si>
  <si>
    <t>办公费</t>
  </si>
  <si>
    <t>4000</t>
  </si>
  <si>
    <t>4000元</t>
  </si>
  <si>
    <t>做好综治维稳工作，共建平安和谐曩宋</t>
  </si>
  <si>
    <t>平安和谐</t>
  </si>
  <si>
    <t>对毒品危害、提高“平安率”知晓率</t>
  </si>
  <si>
    <t>可持续性影响时间</t>
  </si>
  <si>
    <t>群众满意度</t>
  </si>
  <si>
    <t>民族乡工作经费</t>
  </si>
  <si>
    <t>为弘扬发展少数民族文化及做好少数民族地区设施建设，协调处理民族关系中重大事项，促进民族和睦，保障和维护少数民族合法权益。开展民族乡日常工作，做好政策及形象宣传，做好公务接待，公车运行维修维护、订阅报刊杂志等。</t>
  </si>
  <si>
    <t>组织民族工作重大问题进行讨论</t>
  </si>
  <si>
    <t>指导民族团体依法依章开展活动</t>
  </si>
  <si>
    <t>1次</t>
  </si>
  <si>
    <t>惠及少数民族人</t>
  </si>
  <si>
    <t>5000</t>
  </si>
  <si>
    <t>5000人</t>
  </si>
  <si>
    <t>保障民族乡各项事务正常运转</t>
  </si>
  <si>
    <t>保障</t>
  </si>
  <si>
    <t>促进民族团结、发展</t>
  </si>
  <si>
    <t>少数民族群众满意度</t>
  </si>
  <si>
    <t>财政所工作经费</t>
  </si>
  <si>
    <t>财政所主要负责财务收支，工资统发，财务管理和会计核算，进行预决算编制撰写财务报告，对村财务进行监督等职责，做好财务工作，便于领导和各部门及时掌握财务情况，为全乡各项工作开展提供经费保障，从而促进各项工作的顺利开展。</t>
  </si>
  <si>
    <t>财政所办公设备维修</t>
  </si>
  <si>
    <t>购买财政所办公用品购买次数</t>
  </si>
  <si>
    <t>购置质量合格率</t>
  </si>
  <si>
    <t>100</t>
  </si>
  <si>
    <t>100%</t>
  </si>
  <si>
    <t>信息一体化、集中支付系统正常运行率</t>
  </si>
  <si>
    <t>10000</t>
  </si>
  <si>
    <t>10000元</t>
  </si>
  <si>
    <t>财政资金困难，资金使用率低</t>
  </si>
  <si>
    <t>公共服务水平提升情况</t>
  </si>
  <si>
    <t>公共服务水平还需进一步提升</t>
  </si>
  <si>
    <t>单位集中支付覆盖率</t>
  </si>
  <si>
    <t>群众对财政所服务满意度</t>
  </si>
  <si>
    <t>曩宋乡民族团结工作经费</t>
  </si>
  <si>
    <t>以铸牢中华民族共同体意识为目标，建立交流、交往、交融的民族大团结的氛围。重点打造关璋卑妥瓦、曩宋青松寺及河东村民族团结进步示范创建，迎接上级各部门的检查。制作宣传资料，创造迎检氛围，巩固创建成果。</t>
  </si>
  <si>
    <t>公开发放的宣传材料数量</t>
  </si>
  <si>
    <t>份</t>
  </si>
  <si>
    <t>10000份</t>
  </si>
  <si>
    <t>宣传活动举办次数</t>
  </si>
  <si>
    <t>5次</t>
  </si>
  <si>
    <t>项目完成合格率</t>
  </si>
  <si>
    <t>计划完成率</t>
  </si>
  <si>
    <t>媒体关注量</t>
  </si>
  <si>
    <t>1000</t>
  </si>
  <si>
    <t>1000次</t>
  </si>
  <si>
    <t>宣传内容知晓率</t>
  </si>
  <si>
    <t>80%</t>
  </si>
  <si>
    <t>国家媒体采用数</t>
  </si>
  <si>
    <t>2次</t>
  </si>
  <si>
    <t>宣传活动参与人次</t>
  </si>
  <si>
    <t>2万</t>
  </si>
  <si>
    <t>2万人次</t>
  </si>
  <si>
    <t>社会公众满意度</t>
  </si>
  <si>
    <t>曩宋乡妇联工作经费</t>
  </si>
  <si>
    <t>以党建带妇建，加强政治理论学习、加强宣传教育，教育引导广大妇女拥护执行党的方针政策；以团结动员妇女投身经济建设，促进妇女就业、参与乡村治理；以创建平安、和谐、美丽家庭为主导，大力推进和谐文化建设；开展志愿服务、关心关爱活动，推动妇女儿童相关工作；开展妇联维权活动，增强妇女的法制观念和法制意识。</t>
  </si>
  <si>
    <t>组织开展妇联活动</t>
  </si>
  <si>
    <t>参加妇联活动人数</t>
  </si>
  <si>
    <t>200</t>
  </si>
  <si>
    <t>220人次</t>
  </si>
  <si>
    <t>绿色家庭创建、最美家庭创建户数</t>
  </si>
  <si>
    <t>2户</t>
  </si>
  <si>
    <t>活动普及率</t>
  </si>
  <si>
    <t>提高妇女专干服务能力和办事效率</t>
  </si>
  <si>
    <t>关注妇女儿童发展教育满意度</t>
  </si>
  <si>
    <t>妇女带头提升人居环境</t>
  </si>
  <si>
    <t>人居环境得以提升</t>
  </si>
  <si>
    <t>可持续影响时间</t>
  </si>
  <si>
    <t>妇女儿童满意度</t>
  </si>
  <si>
    <t>曩宋乡团委工作经费</t>
  </si>
  <si>
    <t xml:space="preserve">围绕上级工作任务，认真学习团的精神积极开展形式多样内容丰富的活动，扎实有效的开展好团组织工作，全面提高青少年的思想道德素质。组织青年、引导青年 、服务青年、维护青少年权益。 </t>
  </si>
  <si>
    <t>组织开展活动</t>
  </si>
  <si>
    <t>5次/年</t>
  </si>
  <si>
    <t>组织开展志愿者服务</t>
  </si>
  <si>
    <t>25</t>
  </si>
  <si>
    <t>25次/年</t>
  </si>
  <si>
    <t>做好共青团工作，开展号志愿服务活动</t>
  </si>
  <si>
    <t>保证活动正常开展，提高参与率</t>
  </si>
  <si>
    <t>1万元</t>
  </si>
  <si>
    <t>让青年为全乡的经济社会发展做出应有的贡献</t>
  </si>
  <si>
    <t>贡献</t>
  </si>
  <si>
    <t>进一步提高预防青少年违法犯罪工作实效</t>
  </si>
  <si>
    <t>进一步提高</t>
  </si>
  <si>
    <t>青少年满意度</t>
  </si>
  <si>
    <t xml:space="preserve">无 </t>
  </si>
  <si>
    <t>党员教育培训工作经费</t>
  </si>
  <si>
    <t xml:space="preserve">曩宋阿昌族乡进行党员教育培训，强化组织保障，推进党员教育长效化。丰富教育资源，实现党员教育多样化。探索学分管理，坚持党员教育常态化。开展集中培训，确保党员教育精准化。并且将培训工作与基层党建、乡村振兴、意识形态等中心工作相结合，设计安排党员干部切实需要、大大提升培训的质量和效果。 </t>
  </si>
  <si>
    <t>培训党员人次</t>
  </si>
  <si>
    <t>821</t>
  </si>
  <si>
    <t>821人次</t>
  </si>
  <si>
    <t>培训党员次数</t>
  </si>
  <si>
    <t>党员培训合格率</t>
  </si>
  <si>
    <t>8.21</t>
  </si>
  <si>
    <t>0.87万元</t>
  </si>
  <si>
    <t>提高党员的综合素质，发挥党员先锋模范作用</t>
  </si>
  <si>
    <t>参训学员的满意度</t>
  </si>
  <si>
    <t>基层党建工作经费</t>
  </si>
  <si>
    <t>围绕党委中心工作，服务大局，以当好参谋助手为目标，以队伍建设为基础，以改革创新为动力，以作风建设为突破口，以党的建设为保障，宣传组织部门工作情况，弘扬党的精神，培育高素质人才推进，推进党内专题学习教育常态化，制度化。</t>
  </si>
  <si>
    <t>举办主题党日活动</t>
  </si>
  <si>
    <t>12次/年</t>
  </si>
  <si>
    <t>发布微信平台信息</t>
  </si>
  <si>
    <t>开展宣传工作</t>
  </si>
  <si>
    <t>6</t>
  </si>
  <si>
    <t>6次/年</t>
  </si>
  <si>
    <t>组织学习相关书刊</t>
  </si>
  <si>
    <t>组织召开党员大会</t>
  </si>
  <si>
    <t>基层党建考核优秀率</t>
  </si>
  <si>
    <t>党员干部参与率</t>
  </si>
  <si>
    <t>2024年12月31日</t>
  </si>
  <si>
    <t>20</t>
  </si>
  <si>
    <t>11.86万元</t>
  </si>
  <si>
    <t>财政困难，资金支付率低</t>
  </si>
  <si>
    <t>带动就业</t>
  </si>
  <si>
    <t>3</t>
  </si>
  <si>
    <t>3人</t>
  </si>
  <si>
    <t>提高党员党性意识</t>
  </si>
  <si>
    <t>组织工作覆盖宣传率</t>
  </si>
  <si>
    <t>党员群众对党组织工作的满意度</t>
  </si>
  <si>
    <t>乡镇党校建设经费</t>
  </si>
  <si>
    <t xml:space="preserve"> 抓好阵地建设，坚持正确的整治方向。严格履行职责，切实加强组织领导。提高保障标准，不断优化办学条件。健全规章制度，规范日常教学管理。进行考核评价，确保教育培训效果。</t>
  </si>
  <si>
    <t>围绕党校教学工作经费</t>
  </si>
  <si>
    <t>2.2万元</t>
  </si>
  <si>
    <t>财政困难支付率低</t>
  </si>
  <si>
    <t>村级党组织工作经费</t>
  </si>
  <si>
    <t>村级组织工作经费能保障村级组织工作正常运转，提供物资保障，购置办公设备，提高工作效率，助力乡村振兴。</t>
  </si>
  <si>
    <t>办公设备购置</t>
  </si>
  <si>
    <t>1批次</t>
  </si>
  <si>
    <t>验收合格率</t>
  </si>
  <si>
    <t>资金到位率</t>
  </si>
  <si>
    <t>75000</t>
  </si>
  <si>
    <t>75000元</t>
  </si>
  <si>
    <t>提高办公效率</t>
  </si>
  <si>
    <t>曩宋乡宣传工作经费</t>
  </si>
  <si>
    <t xml:space="preserve">做好党的路线、方针、政策的宣传，提高群众综合素质。组织好各类宣传活动，购买日常宣传工作办公用品，制作宣传标语、宣传单、公益广告等。  </t>
  </si>
  <si>
    <t>制作宣传标语</t>
  </si>
  <si>
    <t>50</t>
  </si>
  <si>
    <t>条</t>
  </si>
  <si>
    <t>50条</t>
  </si>
  <si>
    <t>投稿次数（县级）</t>
  </si>
  <si>
    <t>10次</t>
  </si>
  <si>
    <t>微信公众号</t>
  </si>
  <si>
    <t>发布相关宣传材料</t>
  </si>
  <si>
    <t>篇</t>
  </si>
  <si>
    <t>200篇</t>
  </si>
  <si>
    <t>上稿发布率</t>
  </si>
  <si>
    <t>完成上级部门及网络宣传工作率</t>
  </si>
  <si>
    <t>1.6万元</t>
  </si>
  <si>
    <t>丰富群众文化生活</t>
  </si>
  <si>
    <t>明显丰富</t>
  </si>
  <si>
    <t>公益广告</t>
  </si>
  <si>
    <t>服务对象满意率</t>
  </si>
  <si>
    <t>下达信访维稳工作经费</t>
  </si>
  <si>
    <t>为认真做好二十届三中全会的信访维稳工作，根据县委的决定和要求，抽调我单位3名同志，到保山市芒颜站配合做好信访维稳工作。</t>
  </si>
  <si>
    <t>我乡派出信访维稳人员</t>
  </si>
  <si>
    <t>资金支付及时率</t>
  </si>
  <si>
    <t>经济成本指标</t>
  </si>
  <si>
    <t>5700</t>
  </si>
  <si>
    <t>5700元</t>
  </si>
  <si>
    <t>保障我省安全稳定</t>
  </si>
  <si>
    <t>1.00</t>
  </si>
  <si>
    <t>群众对信访维稳工作的满意度</t>
  </si>
  <si>
    <t>下达关璋牛场地人畜饮水管道维修资金</t>
  </si>
  <si>
    <t>人畜饮水管道维修长度</t>
  </si>
  <si>
    <t>210米</t>
  </si>
  <si>
    <t>维修合格率</t>
  </si>
  <si>
    <t>资金拨付及时率</t>
  </si>
  <si>
    <t>5000元</t>
  </si>
  <si>
    <t>保障群众饮水安全</t>
  </si>
  <si>
    <t>2年</t>
  </si>
  <si>
    <t>曩宋乡龙营村大勐藏自然村打造乡村振兴示范点李仲臣、孙玉廷、梁昌才处级领导挂村经费</t>
  </si>
  <si>
    <t>大勐藏村是滇皂荚人工种植发源地，现保存最古老的滇皂荚树龄超过120年。长期以来，大勐藏村以“党建+产业发展”为主线，通过支部引领，动员全村种植滇皂荚4679株，皂荚米年产量6.2吨，产值达279万元，实现户均产值12568元，滇皂荚也成为大勐藏村民致富增收的主渠道。</t>
  </si>
  <si>
    <t>土地补偿涉及户数</t>
  </si>
  <si>
    <t>3户</t>
  </si>
  <si>
    <t>直接受益农户数</t>
  </si>
  <si>
    <t>222</t>
  </si>
  <si>
    <t>222户</t>
  </si>
  <si>
    <t>工程合格率</t>
  </si>
  <si>
    <t>资金兑付及时率</t>
  </si>
  <si>
    <t>万</t>
  </si>
  <si>
    <t>3万</t>
  </si>
  <si>
    <t>发展乡村旅游，带动农户每户增收</t>
  </si>
  <si>
    <t>1000元</t>
  </si>
  <si>
    <t>促进曩宋乡滇皂荚产业发展</t>
  </si>
  <si>
    <t>基础设施建设可持续利用时间</t>
  </si>
  <si>
    <t>依法治乡工作经费</t>
  </si>
  <si>
    <t>人民调解、安置帮教、社区矫正、法治宣传、法律服务等开展2024年依法治乡、“八五”普法工作。提高群众的法律意识，保障群众法定权益。</t>
  </si>
  <si>
    <t>会议次数</t>
  </si>
  <si>
    <t>10次/年</t>
  </si>
  <si>
    <t>矛盾纠纷调解数</t>
  </si>
  <si>
    <t>30</t>
  </si>
  <si>
    <t>件</t>
  </si>
  <si>
    <t>30件</t>
  </si>
  <si>
    <t>普法宣传次数</t>
  </si>
  <si>
    <t>依法治乡考核率</t>
  </si>
  <si>
    <t>办公用品购买合格率</t>
  </si>
  <si>
    <t>矛盾纠纷调解成功率</t>
  </si>
  <si>
    <t>0.85万元</t>
  </si>
  <si>
    <t>社会治安明显好转</t>
  </si>
  <si>
    <t>明显好转</t>
  </si>
  <si>
    <t>孙家本处级领导拨孙家寨自然村工作经费</t>
  </si>
  <si>
    <t xml:space="preserve">改善河东孙家寨自然村活动室环境，进一步巩固提升文明村建设，打造美丽乡村。      </t>
  </si>
  <si>
    <t>购置设备数量</t>
  </si>
  <si>
    <t>台（套）</t>
  </si>
  <si>
    <t>1台</t>
  </si>
  <si>
    <t>受益农户数</t>
  </si>
  <si>
    <t>247户</t>
  </si>
  <si>
    <t>验收通过率</t>
  </si>
  <si>
    <t>购置设备利用率</t>
  </si>
  <si>
    <t>设备部署及时率</t>
  </si>
  <si>
    <t>设备采购经济性</t>
  </si>
  <si>
    <t>设备使用年限</t>
  </si>
  <si>
    <t>3年</t>
  </si>
  <si>
    <t>使用人员满意度</t>
  </si>
  <si>
    <t>曩宋小勐藏自然村征地赵明快处级领导挂村经费</t>
  </si>
  <si>
    <t xml:space="preserve">为进行道路建设，曩宋小勐藏自然村很久前进行了征地，为进一步巩固提升文明村建设，打造美丽乡村，推进产业发展提供了保障。                                                                                     </t>
  </si>
  <si>
    <t>农户</t>
  </si>
  <si>
    <t>44</t>
  </si>
  <si>
    <t>44户</t>
  </si>
  <si>
    <t>工程总长</t>
  </si>
  <si>
    <t>1.1</t>
  </si>
  <si>
    <t>公里</t>
  </si>
  <si>
    <t>1.1公里</t>
  </si>
  <si>
    <t>涉及面积</t>
  </si>
  <si>
    <t>7.9</t>
  </si>
  <si>
    <t>7.9平方米</t>
  </si>
  <si>
    <t>李继鸿处级领导挂村工作经费</t>
  </si>
  <si>
    <t>曩宋阿昌族乡认真贯彻落实县委、县政府各项决策部署，紧紧围绕工作目标，加快推进图斑流转整改、产业发展、民族团结示范创建、农村人居环境整治等重点工作任务。小芒丙党建示范点创建，带动小芒丙果蔬产业发展，促进当地群众 增收致富。</t>
  </si>
  <si>
    <t>墙上绘画</t>
  </si>
  <si>
    <t>幅（页）</t>
  </si>
  <si>
    <t>10幅</t>
  </si>
  <si>
    <t>完成画作合格率</t>
  </si>
  <si>
    <t>2万元</t>
  </si>
  <si>
    <t>丰富群众文化生活率</t>
  </si>
  <si>
    <t>99</t>
  </si>
  <si>
    <t>99%</t>
  </si>
  <si>
    <t>陈岗处级领导拨河东村石碑村民小组进村道路修缮资金</t>
  </si>
  <si>
    <t>通过项目实施，一是改善当地群众出行难问题；二是改善了烤烟、甘蔗等农业生产条件，促进农业产业发展，带动全村经济社会发展。受益群众70户305人。</t>
  </si>
  <si>
    <t>道路修缮加固</t>
  </si>
  <si>
    <t>50米</t>
  </si>
  <si>
    <t>挡土墙</t>
  </si>
  <si>
    <t>堵</t>
  </si>
  <si>
    <t>1堵</t>
  </si>
  <si>
    <t>工程完成及时率</t>
  </si>
  <si>
    <t>降低运输成本</t>
  </si>
  <si>
    <t>大幅减轻经济压力</t>
  </si>
  <si>
    <t>受益自然村个数</t>
  </si>
  <si>
    <t>项目使用年限</t>
  </si>
  <si>
    <t>王德能处级领导挂村经费用于综治工作</t>
  </si>
  <si>
    <t>随着现在社会发展，矛盾纠纷不断增加，同时我乡历史遗留的矛盾纠纷和信访问题依然存在，社会治安方面存在隐患。为有效遏制矛盾纠纷继发，促进社会治安综合治理不断向好，曩宋阿昌族乡将投入人力、物力、财力加大矛盾纠纷排查和调处。</t>
  </si>
  <si>
    <t>矛盾纠纷解决次数</t>
  </si>
  <si>
    <t>矛盾纠纷解决效率提高</t>
  </si>
  <si>
    <t>70</t>
  </si>
  <si>
    <t>70%</t>
  </si>
  <si>
    <t>资金拨付及时性</t>
  </si>
  <si>
    <t>2.00</t>
  </si>
  <si>
    <t>促进社会治安综合治理</t>
  </si>
  <si>
    <t>群众对解决矛盾纠纷满意度</t>
  </si>
  <si>
    <t>下达龚景丹处级领导挂村经费用于龙营村产业发展工作</t>
  </si>
  <si>
    <t xml:space="preserve">甘蔗种植的补助，进一步巩固提升文明村建设，打造美丽乡村，推进产业发展。                                                                                        </t>
  </si>
  <si>
    <t>涉及甘蔗面积</t>
  </si>
  <si>
    <t>84.1</t>
  </si>
  <si>
    <t>84.1亩</t>
  </si>
  <si>
    <t>资金拨付率</t>
  </si>
  <si>
    <t>促进龙营村甘蔗产业的发展</t>
  </si>
  <si>
    <t>受益农户满意度</t>
  </si>
  <si>
    <t>下达曩宋乡小勐藏自然村陈绍攀处级领导征地经费</t>
  </si>
  <si>
    <t>2001年小勐藏自然村自发组织群众向瑞泉中平山、平山脚两个自然村协调土地修建通往小勐藏自然村的道路（平小线现为乡道），经双方多次协商最终达成一致，由小勐藏自然村一至四组承担补赏瑞泉村中平山、平山脚两个自然村土地征用费合计人民币为陆万元，由于小勐藏自然村无任何经济收入，请陈绍攀处级领导帮忙解决1万。</t>
  </si>
  <si>
    <t>涉及农户</t>
  </si>
  <si>
    <t>便于群众出行</t>
  </si>
  <si>
    <t>便于</t>
  </si>
  <si>
    <t>龙营村民满意度</t>
  </si>
  <si>
    <t>下达杨清旺处级领导挂村乡村振兴工作经费</t>
  </si>
  <si>
    <t>近年来，曩宋阿昌族乡认真贯彻落实县委、县政府各项决策部署，紧紧围绕乡村振兴各项工作目标，严格按照“四个不摘”政策要求，聚焦“三保障”和饮水安全，坚持“守底线、抓发展、促振兴”的工作总基调，扎实推进巩固脱贫攻坚成果各项工作。</t>
  </si>
  <si>
    <t>维修次数</t>
  </si>
  <si>
    <t>便于群众生产生活</t>
  </si>
  <si>
    <t>下达芒东村穆晓丽处级领导挂村工作经费</t>
  </si>
  <si>
    <t>曩宋阿昌族乡芒东村有耕地面积2475亩，水田1500亩，旱地975亩，人均耕地 1.11亩，林地12771亩。全村辖5个自然村10个村民小组，共有农户630户2277人，芒东村设党总支1个，党支部4个，有党员71名，全村经济收入主要依靠种植、养殖和务工收入。为确保各项工作正常开展，申请此笔经费。</t>
  </si>
  <si>
    <t>购买办公设备合格率</t>
  </si>
  <si>
    <t>保障各项工作正常运转</t>
  </si>
  <si>
    <t>芒东村群众满意度</t>
  </si>
  <si>
    <t>下达马茂村王平平处级领导工作经费</t>
  </si>
  <si>
    <t xml:space="preserve">加强宣传培训，改善马茂村人居环境，打造美丽乡村；保证马茂村委会工作正常开展，维持村委会日常办公费用开支；维护村内沟渠，保障村民正常生产灌溉。                                               </t>
  </si>
  <si>
    <t>中小学生防溺水宣传工作会议</t>
  </si>
  <si>
    <t>次（期）</t>
  </si>
  <si>
    <t>控辍保学工作会议</t>
  </si>
  <si>
    <t>次/期</t>
  </si>
  <si>
    <t>防返贫监测工作会议</t>
  </si>
  <si>
    <t>5个</t>
  </si>
  <si>
    <t>840</t>
  </si>
  <si>
    <t>840户</t>
  </si>
  <si>
    <t>项目按照合同约定完成</t>
  </si>
  <si>
    <t>修沟渠管道维护按合同工期实施完成</t>
  </si>
  <si>
    <t>保障马茂村委会工作正常开展</t>
  </si>
  <si>
    <t>马茂村群众满意度</t>
  </si>
  <si>
    <t>下达曩宋乡芒东村龚帮仙处级领导工作经费</t>
  </si>
  <si>
    <t>全村辖5个自然村10个村民小组，共有农户630户2277人，芒东村设党总支1个，党支部4个，有党员71名，全村经济收入主要依靠种植、养殖和务工收入。近年来在上级部门的关心下，芒东村各项工作取得了一定成效。为促进群众增收，烤烟种植，人居环境提升等工作，向上级申请此笔资金。</t>
  </si>
  <si>
    <t>开展会议</t>
  </si>
  <si>
    <t>维修维护</t>
  </si>
  <si>
    <t>按时完成相关任务</t>
  </si>
  <si>
    <t>对烟区路进行维修维护保障烟农增产增收</t>
  </si>
  <si>
    <t>保障芒东村各项工作正常运转</t>
  </si>
  <si>
    <t>项目可持续影响时间</t>
  </si>
  <si>
    <t>下达芒东村龚景丹处级领导挂村工作经费</t>
  </si>
  <si>
    <t>1、加强宣传培训，举办2次会议（宗教场所管理及垃圾营运收缴启动会）。  2、改善芒东村人居环境，进一步巩固提升文明村建设，打造美丽乡村。 3、维修芒东村自来水管道，保障居民用水。</t>
  </si>
  <si>
    <t>举办宗教场所管理工作会议</t>
  </si>
  <si>
    <t>举办垃圾运营收缴启动会议</t>
  </si>
  <si>
    <t>开展芒东村脱贫攻坚集中排查</t>
  </si>
  <si>
    <t>630</t>
  </si>
  <si>
    <t>630户</t>
  </si>
  <si>
    <t>各项工作开展合格率</t>
  </si>
  <si>
    <t>改善人居环境</t>
  </si>
  <si>
    <t>下达陈岗处级领导挂村经费开展曩宋大勐藏自然村文化活动经费</t>
  </si>
  <si>
    <t>近年来在上级部门的关心下，大勐藏自然村文化活动环境不断得到改善，为增加群众间的沟通交流，进一步提高群众精神文化生活，营造文化氛围，构建社会主义和谐社会，大勐藏自然村需购买舞蹈服装、表演道具、排练音响一套用于开展文体活动。</t>
  </si>
  <si>
    <t>购买民族服装</t>
  </si>
  <si>
    <t>16</t>
  </si>
  <si>
    <t>套</t>
  </si>
  <si>
    <t>16套</t>
  </si>
  <si>
    <t>受益自然村户数</t>
  </si>
  <si>
    <t>22</t>
  </si>
  <si>
    <t>22户</t>
  </si>
  <si>
    <t>购买服饰质量合格率</t>
  </si>
  <si>
    <t>丰富</t>
  </si>
  <si>
    <t>服饰可持续使用时间</t>
  </si>
  <si>
    <t>大勐藏群众满意度</t>
  </si>
  <si>
    <t>综合治理平安云南建设专项资金</t>
  </si>
  <si>
    <t>牢牢把握推进平安云南建设总要求，全面贯彻落实习近平总书记重要指示精神和中央关于推进治理体系和治理现代化的重大决策部署，紧扣云南边疆民族地区经济社会发展实际，把平安建设作为社会治理现代化的切入点和突破口，围绕矛盾纠纷多元化解、综治中心网络化服务管理。通过扫黑除恶专项斗争，涉黑涉恶治安乱点得到全面整治。</t>
  </si>
  <si>
    <t>工作人员出差做稳控次数</t>
  </si>
  <si>
    <t>20次</t>
  </si>
  <si>
    <t>接待信访人员次数</t>
  </si>
  <si>
    <t>重点信访稳控人员</t>
  </si>
  <si>
    <t>&lt;=</t>
  </si>
  <si>
    <t>解决群众诉求成功率</t>
  </si>
  <si>
    <t>3.00</t>
  </si>
  <si>
    <t>3万元</t>
  </si>
  <si>
    <t>推动信访工作充分发挥密切联系群众的桥梁纽带作用</t>
  </si>
  <si>
    <t>推动</t>
  </si>
  <si>
    <t>“八一”建军节双拥工作经费</t>
  </si>
  <si>
    <t>大力弘扬“军爱民、民拥军”的光荣传统，建设“同呼吸、共命运、心连心”的新型军政、军民关系，营造良好的双拥氛围，开展退役军人座谈，关怀退役军人生活，对退役军人进行慰问，学习人民军队的顾大局、勇于担当、无私奉献的精神。</t>
  </si>
  <si>
    <t>座谈会次数（每村1次）</t>
  </si>
  <si>
    <t>9</t>
  </si>
  <si>
    <t>9次</t>
  </si>
  <si>
    <t>慰问人数</t>
  </si>
  <si>
    <t>15</t>
  </si>
  <si>
    <t>15人</t>
  </si>
  <si>
    <t>0.5万元</t>
  </si>
  <si>
    <t>财政资金运转困难，支付率低</t>
  </si>
  <si>
    <t>提升退役军人的福祉</t>
  </si>
  <si>
    <t>退役军人满意度</t>
  </si>
  <si>
    <t>曩宋乡退役军人、军属春节慰问经费</t>
  </si>
  <si>
    <t>曩宋乡退役军人、军属春节慰问加强关心关爱，传递党和政府的关怀，享受国家优待政策，为更好地做好退役军人、军属春节慰问和服务工作。</t>
  </si>
  <si>
    <t>获补对象数</t>
  </si>
  <si>
    <t>290</t>
  </si>
  <si>
    <t>人(人次、家)</t>
  </si>
  <si>
    <t>290人</t>
  </si>
  <si>
    <t>政策宣传次数</t>
  </si>
  <si>
    <t>获补对象准确率</t>
  </si>
  <si>
    <t>兑现准确率</t>
  </si>
  <si>
    <t>补助事项公示度</t>
  </si>
  <si>
    <t>发放及时率</t>
  </si>
  <si>
    <t>5.42万元</t>
  </si>
  <si>
    <t>带动人均增收</t>
  </si>
  <si>
    <t>政策知晓率</t>
  </si>
  <si>
    <t>保障退役军人及家属权益</t>
  </si>
  <si>
    <t>受益对象满意度</t>
  </si>
  <si>
    <t>被征地农民基本养老保障金专项资金</t>
  </si>
  <si>
    <t xml:space="preserve"> 保障农民基本养老保障金，更好的保障到公民的合法权益和利益。</t>
  </si>
  <si>
    <t>7</t>
  </si>
  <si>
    <t>7次</t>
  </si>
  <si>
    <t>补助户数</t>
  </si>
  <si>
    <t>1户</t>
  </si>
  <si>
    <t>8.3</t>
  </si>
  <si>
    <t>8.3万元</t>
  </si>
  <si>
    <t>生活状况改善</t>
  </si>
  <si>
    <t>有一定的改善</t>
  </si>
  <si>
    <t>耕地地力保护补贴工作经费</t>
  </si>
  <si>
    <t>落实省、州、县政府的实施方案要求，使党和国家的耕地地力保护补贴及实际种粮农民一次性补贴政策宣传到每家每户。完成9个村委会耕地地力保护补贴及实际种粮农民一次性补贴政策宣传和业务指导，对曩宋阿昌族乡9个村委会113个村民小组开展耕地地力保护补贴及实际种粮农民一次性补贴报表。</t>
  </si>
  <si>
    <t>完成村、组耕地地力保护补贴公示（村组）</t>
  </si>
  <si>
    <t>120</t>
  </si>
  <si>
    <t>120个</t>
  </si>
  <si>
    <t>受益农户</t>
  </si>
  <si>
    <t>6188</t>
  </si>
  <si>
    <t>6188户</t>
  </si>
  <si>
    <t>1.3</t>
  </si>
  <si>
    <t>0.32万元</t>
  </si>
  <si>
    <t>农户户均增收</t>
  </si>
  <si>
    <t>490</t>
  </si>
  <si>
    <t>490元</t>
  </si>
  <si>
    <t>使党和国家的耕地地力保护补贴政策宣传到每家每户</t>
  </si>
  <si>
    <t>农村宅基地管理工作经费</t>
  </si>
  <si>
    <t>为进一步加强我县农村宅基地管理，规范农村住宅建设用地秩序，合理利用土地资源，严格保护耕地和基本农田，促进村镇节约集约合理用地，切实维护和保障农户宅基地用益物权。</t>
  </si>
  <si>
    <t>宅基地建设办理涉及的村</t>
  </si>
  <si>
    <t>9个</t>
  </si>
  <si>
    <t>资金使用合规率</t>
  </si>
  <si>
    <t>为群众办证及时性</t>
  </si>
  <si>
    <t>为群众办证效率提高</t>
  </si>
  <si>
    <t>曩宋乡关璋村弄坵自然村村史编纂工作经费</t>
  </si>
  <si>
    <t>阿昌族没有本民族文字，历史文化仅靠口口相传，为记录弄坵自然村的发展变化，更好的保护传承好优秀的阿昌族文化，让更多人了解弄坵自然村，经弄坵自然村组干部集体研究，拟将弄坵自然村的村史编撰成书。</t>
  </si>
  <si>
    <t>研究村史编纂次数</t>
  </si>
  <si>
    <t>文稿撰写</t>
  </si>
  <si>
    <t>50000</t>
  </si>
  <si>
    <t>字</t>
  </si>
  <si>
    <t>50000字</t>
  </si>
  <si>
    <t>出版村史合格率</t>
  </si>
  <si>
    <t>信息资料整理及数据分析工作完成率</t>
  </si>
  <si>
    <t>撰写关璋村弄坵自然村村史的深远影响率</t>
  </si>
  <si>
    <t>50年</t>
  </si>
  <si>
    <t>曩宋乡林长制工作经费</t>
  </si>
  <si>
    <t>为深入贯彻落实党中央、国务院和省委、省政府,州委、州政府，县委、县政府关于全面推行林长制的决策部署,进步压实各级党委和政府保护发展森林草原资源的主体责任。全面推行林长制改革工作，提高我乡森林覆盖率，实施森林资源清查，掌握森林资源消长动态。</t>
  </si>
  <si>
    <t>购买办公用品</t>
  </si>
  <si>
    <t>10批次</t>
  </si>
  <si>
    <t>广告制作宣传横幅</t>
  </si>
  <si>
    <t>份（部、个、幅、条）</t>
  </si>
  <si>
    <t>10份（部、个、幅、条）</t>
  </si>
  <si>
    <t>购买办公用品费合格率</t>
  </si>
  <si>
    <t>20000</t>
  </si>
  <si>
    <t>11720元</t>
  </si>
  <si>
    <t>采伐树木、采摘果实、利用树的药用价值等每户增收</t>
  </si>
  <si>
    <t>2000</t>
  </si>
  <si>
    <t>2000元</t>
  </si>
  <si>
    <t>提高我乡森林覆盖率</t>
  </si>
  <si>
    <t>改善生态环境</t>
  </si>
  <si>
    <t>实现生态林业与林业的可持续发展</t>
  </si>
  <si>
    <t>群众对林长制工作的满意度</t>
  </si>
  <si>
    <t>全省驻村第一书记和乡镇工作队长工作经费</t>
  </si>
  <si>
    <t xml:space="preserve">下达2024年全省驻村第一书记和乡镇工作队长工作经费,主要用于驻村开展业务培训、办公、各类补助等确实做到为群众办实事、解难题，促进乡村振兴。 </t>
  </si>
  <si>
    <t>涉及行政村</t>
  </si>
  <si>
    <t>购买办公用品合格率</t>
  </si>
  <si>
    <t>驻村工作队员开展工作质量</t>
  </si>
  <si>
    <t>明显提高</t>
  </si>
  <si>
    <t>推动所驻村抓好“云南省2022年度国家巩固拓展脱贫攻坚成果考核评估发现问题”的整改</t>
  </si>
  <si>
    <t>年度驻村工作任务</t>
  </si>
  <si>
    <t>截至2024年底，工作队员经费执行率</t>
  </si>
  <si>
    <t>11</t>
  </si>
  <si>
    <t>11万元</t>
  </si>
  <si>
    <t>有驻村工作队员的行政村集体经济收入</t>
  </si>
  <si>
    <t>有所增加</t>
  </si>
  <si>
    <t>有效的促进乡村振兴</t>
  </si>
  <si>
    <t>有驻村工作队员的行政村基层党组织的组织力凝聚力战斗力</t>
  </si>
  <si>
    <t>有所增强</t>
  </si>
  <si>
    <t>有所改善</t>
  </si>
  <si>
    <t>驻村第一书记和工作队员长效选派机制</t>
  </si>
  <si>
    <t>进一步完善</t>
  </si>
  <si>
    <t>有驻村工作队员的行政村内农民满意度</t>
  </si>
  <si>
    <t>曩宋乡耕地流出问题整改恢复工作涉及经费</t>
  </si>
  <si>
    <t>曩宋乡涉及图斑数983个，面积2444亩，耕地流出问题整改恢复工作有利于保住耕地红线，保障国家粮食安全。</t>
  </si>
  <si>
    <t>图斑数</t>
  </si>
  <si>
    <t>983</t>
  </si>
  <si>
    <t>983个</t>
  </si>
  <si>
    <t>图斑面积</t>
  </si>
  <si>
    <t>2444</t>
  </si>
  <si>
    <t>2444亩</t>
  </si>
  <si>
    <t>图斑整改质量</t>
  </si>
  <si>
    <t>84.06</t>
  </si>
  <si>
    <t>43.5万元</t>
  </si>
  <si>
    <t>保住耕地红线</t>
  </si>
  <si>
    <t>保住</t>
  </si>
  <si>
    <t>群众对图斑整改的满意度</t>
  </si>
  <si>
    <t>河东村集市占而未补问题图斑整改报批耕地占补平衡指标经费</t>
  </si>
  <si>
    <t>一直以来，曩宋阿昌族乡认真贯彻落实县委、县政府各项决策部署，紧紧围绕工作目标，加快推耕地流出图斑整改工作，为顺利推进梁河县2019-2023“占而不补”问题和督察发现问题整改有关工作，曩宋乡河东村集市图斑整改涉及总面积0.2120公顷(其中8等旱地0.1557公顷，建设用地0.0563公顷)。</t>
  </si>
  <si>
    <t>图斑整改涉及总面积</t>
  </si>
  <si>
    <t>0.212</t>
  </si>
  <si>
    <t>公顷</t>
  </si>
  <si>
    <t>0.212公顷</t>
  </si>
  <si>
    <t>图斑问题整改合格率</t>
  </si>
  <si>
    <t>资金上缴率</t>
  </si>
  <si>
    <t>406015</t>
  </si>
  <si>
    <t>406016元</t>
  </si>
  <si>
    <t>保护种粮面积</t>
  </si>
  <si>
    <t>群众对图斑整改满意度</t>
  </si>
  <si>
    <t>闫信谁处级领导拨付龙营村产业道路挡墙支砌缺口资金及乡村道路维护资金</t>
  </si>
  <si>
    <t>2020年由于天气原因，下雨量过大导致龙营村木瓜寨老汉田产业道路冲断，损坏路段长9.5米，该路段种植蚕桑293亩，导致车辆及人员无法通行，为有效解决群众反应老汉田产业道路坍塌问题，乡村两级及时组织有关人员到实地进行勘查，经现场勘查讨论乡党委政府安排施工人员对该路段支砌挡墙一堵，维修乡村道路一段。</t>
  </si>
  <si>
    <t>挡墙支砌</t>
  </si>
  <si>
    <t>&gt;</t>
  </si>
  <si>
    <t>座（处）</t>
  </si>
  <si>
    <t>1座</t>
  </si>
  <si>
    <t>维修道路</t>
  </si>
  <si>
    <t>3公里</t>
  </si>
  <si>
    <t>工程完工率</t>
  </si>
  <si>
    <t>发展产业，带动农户增收</t>
  </si>
  <si>
    <t>受益自然村</t>
  </si>
  <si>
    <t>受益自然村群众满意度</t>
  </si>
  <si>
    <t>梁河县户允公路安全生命防护工程</t>
  </si>
  <si>
    <t xml:space="preserve">通过梁河县户允公路安全生命防护工程项目的实施，一是改善了瑞泉村户引道路安全，保障了当地群众的出行安全；二是项目建成后，使户引自然村33户135人群众与邻边群众共同受益；三是该项目属于公益性项目，不以盈利为目的，但项目实施所产生的社会效益和间接的经济效益是无法估量的。  </t>
  </si>
  <si>
    <t>波形护栏</t>
  </si>
  <si>
    <t>168米</t>
  </si>
  <si>
    <t>交通标志</t>
  </si>
  <si>
    <t>块</t>
  </si>
  <si>
    <t>4块</t>
  </si>
  <si>
    <t>轮廓标</t>
  </si>
  <si>
    <t>43个</t>
  </si>
  <si>
    <t>道口桩</t>
  </si>
  <si>
    <t>根</t>
  </si>
  <si>
    <t>12根</t>
  </si>
  <si>
    <t>工程验收合格率（100%）</t>
  </si>
  <si>
    <t>7.002万元</t>
  </si>
  <si>
    <t>保护了当地群众的出行安全</t>
  </si>
  <si>
    <t>梁河县瑞三线K6+700至马仑公路项目</t>
  </si>
  <si>
    <t>项目的实施将切实改变项目区贫困群众出行难，明显改善项目区贫困落后的交通运输状况。</t>
  </si>
  <si>
    <t>项目实施后达到预期目标。</t>
  </si>
  <si>
    <t>新增厚20cm混凝土路面</t>
  </si>
  <si>
    <t>与实际完成值有偏差，下一步精准预算。</t>
  </si>
  <si>
    <t>新增单柱式标志碑</t>
  </si>
  <si>
    <t>新增直径0.8米圆管涵</t>
  </si>
  <si>
    <t>7.2米</t>
  </si>
  <si>
    <t>新增直径0.2米圆管涵</t>
  </si>
  <si>
    <t>10.8米</t>
  </si>
  <si>
    <t>新增直径0.3米圆管涵</t>
  </si>
  <si>
    <t>6米</t>
  </si>
  <si>
    <t>新增直径0.4米圆管涵</t>
  </si>
  <si>
    <t>2.4米</t>
  </si>
  <si>
    <t>新增直径0.6米圆管涵</t>
  </si>
  <si>
    <t>17.4米</t>
  </si>
  <si>
    <t>3块</t>
  </si>
  <si>
    <t>新增混泥土边沟</t>
  </si>
  <si>
    <t>90.1m³</t>
  </si>
  <si>
    <t>新增路基防护</t>
  </si>
  <si>
    <t>2155.74m³</t>
  </si>
  <si>
    <t>新增软土处理</t>
  </si>
  <si>
    <t>1375.64m³</t>
  </si>
  <si>
    <t>新增厚15cm天然砂砾层</t>
  </si>
  <si>
    <t>2879.56㎡</t>
  </si>
  <si>
    <t>道路设计、建设管理达标率</t>
  </si>
  <si>
    <t>水泥混凝土路面宽度</t>
  </si>
  <si>
    <t>4.5米</t>
  </si>
  <si>
    <t>水泥混凝土路面厚度</t>
  </si>
  <si>
    <t>厘米</t>
  </si>
  <si>
    <t>20厘米</t>
  </si>
  <si>
    <t>投入使用时间</t>
  </si>
  <si>
    <t>2019年3月</t>
  </si>
  <si>
    <t>498.27万元</t>
  </si>
  <si>
    <t>受益群众户数</t>
  </si>
  <si>
    <t>新增公路使用年限</t>
  </si>
  <si>
    <t>项目批复资金145万元，2018年底完工，2020年以前已拨款50万元,2021年9月拨款20万元，2022年拨付55万，2023年拨付20万。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</si>
</sst>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35">
    <font>
      <sz val="11"/>
      <color theme="1"/>
      <name val="等线"/>
      <charset val="134"/>
      <scheme val="minor"/>
    </font>
    <font>
      <sz val="22"/>
      <color indexed="8"/>
      <name val="宋体"/>
      <charset val="134"/>
    </font>
    <font>
      <sz val="11"/>
      <color rgb="FF000000"/>
      <name val="宋体"/>
      <charset val="134"/>
    </font>
    <font>
      <sz val="11"/>
      <color indexed="8"/>
      <name val="宋体"/>
      <charset val="134"/>
    </font>
    <font>
      <sz val="11"/>
      <name val="宋体"/>
      <charset val="134"/>
    </font>
    <font>
      <sz val="11"/>
      <color theme="1"/>
      <name val="宋体"/>
      <charset val="134"/>
    </font>
    <font>
      <sz val="10"/>
      <color rgb="FF000000"/>
      <name val="宋体"/>
      <charset val="134"/>
    </font>
    <font>
      <sz val="10"/>
      <color indexed="8"/>
      <name val="等线"/>
      <charset val="134"/>
      <scheme val="minor"/>
    </font>
    <font>
      <sz val="12"/>
      <color indexed="8"/>
      <name val="宋体"/>
      <charset val="134"/>
    </font>
    <font>
      <sz val="10"/>
      <color indexed="8"/>
      <name val="宋体"/>
      <charset val="134"/>
    </font>
    <font>
      <sz val="10"/>
      <name val="等线"/>
      <charset val="134"/>
      <scheme val="minor"/>
    </font>
    <font>
      <b/>
      <sz val="11"/>
      <color theme="1"/>
      <name val="等线"/>
      <charset val="134"/>
      <scheme val="minor"/>
    </font>
    <font>
      <b/>
      <sz val="11"/>
      <color rgb="FF000000"/>
      <name val="宋体"/>
      <charset val="134"/>
    </font>
    <font>
      <sz val="11"/>
      <name val="等线"/>
      <charset val="134"/>
      <scheme val="minor"/>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5" borderId="10" applyNumberFormat="0" applyAlignment="0" applyProtection="0">
      <alignment vertical="center"/>
    </xf>
    <xf numFmtId="0" fontId="24" fillId="6" borderId="11" applyNumberFormat="0" applyAlignment="0" applyProtection="0">
      <alignment vertical="center"/>
    </xf>
    <xf numFmtId="0" fontId="25" fillId="6" borderId="10" applyNumberFormat="0" applyAlignment="0" applyProtection="0">
      <alignment vertical="center"/>
    </xf>
    <xf numFmtId="0" fontId="26" fillId="7"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4" fillId="0" borderId="0">
      <alignment vertical="center"/>
    </xf>
    <xf numFmtId="0" fontId="34" fillId="0" borderId="0"/>
    <xf numFmtId="0" fontId="3" fillId="0" borderId="0"/>
    <xf numFmtId="0" fontId="3" fillId="0" borderId="0">
      <alignment vertical="center"/>
    </xf>
  </cellStyleXfs>
  <cellXfs count="10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Font="1"/>
    <xf numFmtId="0" fontId="0" fillId="0" borderId="0" xfId="0" applyAlignment="1">
      <alignment horizont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NumberFormat="1" applyFont="1" applyFill="1" applyBorder="1" applyAlignment="1" applyProtection="1">
      <alignment horizontal="left" vertical="center" wrapText="1"/>
    </xf>
    <xf numFmtId="0" fontId="4" fillId="3" borderId="1" xfId="51"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57" fontId="2" fillId="2"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xf>
    <xf numFmtId="0" fontId="6" fillId="0" borderId="0" xfId="0" applyFont="1" applyAlignment="1">
      <alignment wrapText="1"/>
    </xf>
    <xf numFmtId="0" fontId="6" fillId="0" borderId="0" xfId="0" applyFont="1" applyAlignment="1">
      <alignment horizontal="center"/>
    </xf>
    <xf numFmtId="0" fontId="6" fillId="0" borderId="0" xfId="0" applyFont="1" applyAlignment="1"/>
    <xf numFmtId="0" fontId="2" fillId="2" borderId="2"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2" fillId="2" borderId="1" xfId="0" applyFont="1" applyFill="1" applyBorder="1" applyAlignment="1">
      <alignment horizontal="center" wrapText="1"/>
    </xf>
    <xf numFmtId="176" fontId="7" fillId="0" borderId="1" xfId="51" applyNumberFormat="1"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0" borderId="1" xfId="51" applyFont="1" applyFill="1" applyBorder="1" applyAlignment="1">
      <alignment horizontal="center" vertical="center" wrapText="1"/>
    </xf>
    <xf numFmtId="49" fontId="4" fillId="0" borderId="3" xfId="49" applyNumberFormat="1" applyFont="1" applyBorder="1" applyAlignment="1">
      <alignment horizontal="left" vertical="center" wrapText="1"/>
    </xf>
    <xf numFmtId="49" fontId="4" fillId="0" borderId="3" xfId="49" applyNumberFormat="1" applyFont="1" applyBorder="1" applyAlignment="1">
      <alignment horizontal="center" vertical="center" wrapText="1"/>
    </xf>
    <xf numFmtId="49" fontId="3" fillId="0" borderId="1" xfId="52"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0" borderId="4" xfId="51" applyFont="1" applyFill="1" applyBorder="1" applyAlignment="1">
      <alignment horizontal="center" vertical="center" wrapText="1"/>
    </xf>
    <xf numFmtId="0" fontId="3" fillId="0"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3" fillId="0" borderId="1" xfId="52" applyNumberFormat="1" applyFont="1" applyFill="1" applyBorder="1" applyAlignment="1">
      <alignment horizontal="left"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vertical="center"/>
    </xf>
    <xf numFmtId="0" fontId="4" fillId="0" borderId="3" xfId="49" applyNumberFormat="1" applyFont="1" applyBorder="1" applyAlignment="1">
      <alignment horizontal="center" vertical="center" wrapText="1"/>
    </xf>
    <xf numFmtId="9" fontId="4" fillId="0" borderId="3" xfId="49" applyNumberFormat="1" applyFont="1" applyBorder="1" applyAlignment="1">
      <alignment horizontal="center" vertical="center" wrapText="1"/>
    </xf>
    <xf numFmtId="9" fontId="3" fillId="0" borderId="1" xfId="52" applyNumberFormat="1" applyFont="1" applyFill="1" applyBorder="1" applyAlignment="1" applyProtection="1">
      <alignment horizontal="center" vertical="center" wrapText="1"/>
    </xf>
    <xf numFmtId="9" fontId="3" fillId="0" borderId="1" xfId="52" applyNumberFormat="1" applyFont="1" applyFill="1" applyBorder="1" applyAlignment="1">
      <alignment horizontal="center" vertical="center" wrapText="1"/>
    </xf>
    <xf numFmtId="0" fontId="4" fillId="0" borderId="3" xfId="49" applyNumberFormat="1" applyFont="1" applyBorder="1" applyAlignment="1">
      <alignment horizontal="left" vertical="center" wrapText="1"/>
    </xf>
    <xf numFmtId="0" fontId="3" fillId="0" borderId="4" xfId="51" applyFont="1" applyFill="1" applyBorder="1" applyAlignment="1">
      <alignment vertical="center" wrapText="1"/>
    </xf>
    <xf numFmtId="0" fontId="3" fillId="0" borderId="1" xfId="52" applyNumberFormat="1" applyFont="1" applyFill="1" applyBorder="1" applyAlignment="1" applyProtection="1">
      <alignment horizontal="center" vertical="center" wrapText="1"/>
    </xf>
    <xf numFmtId="0" fontId="2" fillId="0" borderId="2" xfId="0" applyFont="1" applyBorder="1" applyAlignment="1">
      <alignment horizontal="left" vertical="center" wrapText="1"/>
    </xf>
    <xf numFmtId="0" fontId="4" fillId="0" borderId="4" xfId="5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9" fontId="3" fillId="0" borderId="1" xfId="51"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7" fillId="0" borderId="2" xfId="51" applyFont="1" applyFill="1" applyBorder="1" applyAlignment="1">
      <alignment horizontal="center" vertical="center" wrapText="1"/>
    </xf>
    <xf numFmtId="0" fontId="7" fillId="0" borderId="1" xfId="51" applyFont="1" applyFill="1" applyBorder="1" applyAlignment="1">
      <alignment horizontal="center" vertical="center" wrapText="1"/>
    </xf>
    <xf numFmtId="49" fontId="8" fillId="0" borderId="1" xfId="52" applyNumberFormat="1" applyFont="1" applyFill="1" applyBorder="1" applyAlignment="1">
      <alignment horizontal="left" vertical="center" wrapText="1"/>
    </xf>
    <xf numFmtId="49" fontId="8" fillId="0" borderId="1" xfId="52"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0" fontId="7" fillId="0" borderId="4"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10" fillId="0" borderId="2" xfId="51" applyFont="1" applyFill="1" applyBorder="1" applyAlignment="1">
      <alignment horizontal="center" vertical="center" wrapText="1"/>
    </xf>
    <xf numFmtId="0" fontId="10" fillId="0" borderId="1" xfId="51" applyFont="1" applyFill="1" applyBorder="1" applyAlignment="1">
      <alignment horizontal="center" vertical="center" wrapText="1"/>
    </xf>
    <xf numFmtId="0" fontId="10" fillId="0" borderId="5" xfId="51" applyFont="1" applyFill="1" applyBorder="1" applyAlignment="1">
      <alignment horizontal="center" vertical="center" wrapText="1"/>
    </xf>
    <xf numFmtId="49" fontId="10" fillId="0" borderId="1" xfId="51" applyNumberFormat="1" applyFont="1" applyFill="1" applyBorder="1" applyAlignment="1">
      <alignment horizontal="center" vertical="center" wrapText="1"/>
    </xf>
    <xf numFmtId="177" fontId="9" fillId="0" borderId="6" xfId="0" applyNumberFormat="1" applyFont="1" applyFill="1" applyBorder="1" applyAlignment="1">
      <alignment horizontal="center" vertical="center"/>
    </xf>
    <xf numFmtId="0" fontId="11" fillId="0" borderId="0" xfId="0" applyFont="1" applyAlignment="1">
      <alignment horizontal="center" vertical="center"/>
    </xf>
    <xf numFmtId="0" fontId="1" fillId="0" borderId="0" xfId="0" applyFont="1" applyFill="1" applyAlignment="1">
      <alignment horizontal="center" vertical="center"/>
    </xf>
    <xf numFmtId="178" fontId="2" fillId="2"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3" fillId="0" borderId="0" xfId="0" applyFont="1"/>
    <xf numFmtId="0" fontId="2"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vertical="center" wrapText="1"/>
    </xf>
    <xf numFmtId="0" fontId="6" fillId="0" borderId="0" xfId="0" applyFont="1" applyAlignment="1">
      <alignment vertical="center"/>
    </xf>
    <xf numFmtId="0" fontId="0" fillId="0" borderId="1" xfId="0" applyBorder="1" applyAlignment="1">
      <alignment horizontal="center" vertical="center"/>
    </xf>
    <xf numFmtId="0" fontId="0" fillId="0" borderId="0" xfId="0" applyFill="1" applyAlignment="1">
      <alignment vertical="center"/>
    </xf>
    <xf numFmtId="0" fontId="0" fillId="0" borderId="0" xfId="0" applyFill="1"/>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10"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Alignment="1">
      <alignment horizontal="left" vertical="center"/>
    </xf>
    <xf numFmtId="0" fontId="2"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5" fillId="0" borderId="1" xfId="0" applyFont="1" applyBorder="1" applyAlignment="1">
      <alignment horizontal="justify" vertical="center"/>
    </xf>
    <xf numFmtId="49" fontId="8" fillId="0" borderId="1" xfId="52" applyNumberFormat="1" applyFont="1" applyFill="1" applyBorder="1" applyAlignment="1" quotePrefix="1">
      <alignment horizontal="center" vertical="center" wrapText="1"/>
    </xf>
    <xf numFmtId="49" fontId="3" fillId="0" borderId="1" xfId="52"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8" workbookViewId="0">
      <selection activeCell="C4" sqref="C4"/>
    </sheetView>
  </sheetViews>
  <sheetFormatPr defaultColWidth="9" defaultRowHeight="14.25" outlineLevelCol="2"/>
  <cols>
    <col min="1" max="1" width="22.125" customWidth="1"/>
    <col min="2" max="2" width="33.375" customWidth="1"/>
    <col min="3" max="3" width="128.25" customWidth="1"/>
  </cols>
  <sheetData>
    <row r="1" ht="27" spans="1:3">
      <c r="A1" s="5" t="s">
        <v>0</v>
      </c>
      <c r="B1" s="5"/>
      <c r="C1" s="5"/>
    </row>
    <row r="2" s="101" customFormat="1" ht="318" customHeight="1" spans="1:3">
      <c r="A2" s="11" t="s">
        <v>1</v>
      </c>
      <c r="B2" s="11" t="s">
        <v>2</v>
      </c>
      <c r="C2" s="102" t="s">
        <v>3</v>
      </c>
    </row>
    <row r="3" s="101" customFormat="1" ht="67" customHeight="1" spans="1:3">
      <c r="A3" s="11"/>
      <c r="B3" s="11" t="s">
        <v>4</v>
      </c>
      <c r="C3" s="102" t="s">
        <v>5</v>
      </c>
    </row>
    <row r="4" s="101" customFormat="1" ht="67" customHeight="1" spans="1:3">
      <c r="A4" s="11"/>
      <c r="B4" s="11" t="s">
        <v>6</v>
      </c>
      <c r="C4" s="102" t="s">
        <v>7</v>
      </c>
    </row>
    <row r="5" s="101" customFormat="1" ht="183" customHeight="1" spans="1:3">
      <c r="A5" s="11"/>
      <c r="B5" s="11" t="s">
        <v>8</v>
      </c>
      <c r="C5" s="102" t="s">
        <v>9</v>
      </c>
    </row>
    <row r="6" s="101" customFormat="1" ht="67" customHeight="1" spans="1:3">
      <c r="A6" s="11"/>
      <c r="B6" s="11" t="s">
        <v>10</v>
      </c>
      <c r="C6" s="102" t="s">
        <v>11</v>
      </c>
    </row>
    <row r="7" s="101" customFormat="1" ht="67" customHeight="1" spans="1:3">
      <c r="A7" s="11" t="s">
        <v>12</v>
      </c>
      <c r="B7" s="11" t="s">
        <v>13</v>
      </c>
      <c r="C7" s="102" t="s">
        <v>14</v>
      </c>
    </row>
    <row r="8" s="101" customFormat="1" ht="67" customHeight="1" spans="1:3">
      <c r="A8" s="11"/>
      <c r="B8" s="11" t="s">
        <v>15</v>
      </c>
      <c r="C8" s="102" t="s">
        <v>16</v>
      </c>
    </row>
    <row r="9" s="101" customFormat="1" ht="67" customHeight="1" spans="1:3">
      <c r="A9" s="11" t="s">
        <v>17</v>
      </c>
      <c r="B9" s="11"/>
      <c r="C9" s="103" t="s">
        <v>18</v>
      </c>
    </row>
    <row r="10" s="101" customFormat="1" ht="274" customHeight="1" spans="1:3">
      <c r="A10" s="11" t="s">
        <v>19</v>
      </c>
      <c r="B10" s="11"/>
      <c r="C10" s="102" t="s">
        <v>20</v>
      </c>
    </row>
    <row r="11" s="101" customFormat="1" ht="181" customHeight="1" spans="1:3">
      <c r="A11" s="11" t="s">
        <v>21</v>
      </c>
      <c r="B11" s="11"/>
      <c r="C11" s="103" t="s">
        <v>22</v>
      </c>
    </row>
    <row r="12" s="101" customFormat="1" ht="67" customHeight="1" spans="1:3">
      <c r="A12" s="11" t="s">
        <v>23</v>
      </c>
      <c r="B12" s="11"/>
      <c r="C12" s="102" t="s">
        <v>24</v>
      </c>
    </row>
    <row r="13" s="101" customFormat="1" ht="67" customHeight="1" spans="1:3">
      <c r="A13" s="11" t="s">
        <v>25</v>
      </c>
      <c r="B13" s="11"/>
      <c r="C13" s="104"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9"/>
  <sheetViews>
    <sheetView topLeftCell="A7" workbookViewId="0">
      <selection activeCell="C13" sqref="C13:D22"/>
    </sheetView>
  </sheetViews>
  <sheetFormatPr defaultColWidth="9" defaultRowHeight="14.25"/>
  <cols>
    <col min="1" max="1" width="11.5" customWidth="1"/>
    <col min="2" max="2" width="15.375" customWidth="1"/>
    <col min="3" max="3" width="47.25" customWidth="1"/>
    <col min="5" max="5" width="13.375" customWidth="1"/>
    <col min="7" max="7" width="22.75"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341</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10</v>
      </c>
      <c r="D5" s="6">
        <v>8.02</v>
      </c>
      <c r="E5" s="6">
        <v>8.02</v>
      </c>
      <c r="F5" s="6">
        <v>10</v>
      </c>
      <c r="G5" s="6"/>
      <c r="H5" s="9">
        <f>E5/D5</f>
        <v>1</v>
      </c>
      <c r="I5" s="6">
        <v>10</v>
      </c>
      <c r="J5" s="6"/>
    </row>
    <row r="6" ht="31" customHeight="1" spans="1:10">
      <c r="A6" s="6"/>
      <c r="B6" s="11" t="s">
        <v>44</v>
      </c>
      <c r="C6" s="27">
        <v>10</v>
      </c>
      <c r="D6" s="6">
        <v>8.02</v>
      </c>
      <c r="E6" s="6">
        <v>8.02</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342</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343</v>
      </c>
      <c r="D13" s="40" t="s">
        <v>62</v>
      </c>
      <c r="E13" s="106" t="s">
        <v>344</v>
      </c>
      <c r="F13" s="32" t="s">
        <v>345</v>
      </c>
      <c r="G13" s="29" t="s">
        <v>346</v>
      </c>
      <c r="H13" s="33">
        <v>7</v>
      </c>
      <c r="I13" s="33">
        <v>7</v>
      </c>
      <c r="J13" s="26" t="s">
        <v>41</v>
      </c>
    </row>
    <row r="14" ht="31" customHeight="1" spans="1:10">
      <c r="A14" s="34"/>
      <c r="B14" s="29" t="s">
        <v>60</v>
      </c>
      <c r="C14" s="40" t="s">
        <v>347</v>
      </c>
      <c r="D14" s="40" t="s">
        <v>62</v>
      </c>
      <c r="E14" s="106" t="s">
        <v>327</v>
      </c>
      <c r="F14" s="32" t="s">
        <v>300</v>
      </c>
      <c r="G14" s="29" t="s">
        <v>328</v>
      </c>
      <c r="H14" s="33">
        <v>7</v>
      </c>
      <c r="I14" s="33">
        <v>7</v>
      </c>
      <c r="J14" s="26" t="s">
        <v>41</v>
      </c>
    </row>
    <row r="15" ht="31" customHeight="1" spans="1:10">
      <c r="A15" s="34"/>
      <c r="B15" s="29" t="s">
        <v>60</v>
      </c>
      <c r="C15" s="40" t="s">
        <v>348</v>
      </c>
      <c r="D15" s="40" t="s">
        <v>62</v>
      </c>
      <c r="E15" s="106" t="s">
        <v>327</v>
      </c>
      <c r="F15" s="32" t="s">
        <v>349</v>
      </c>
      <c r="G15" s="29" t="s">
        <v>350</v>
      </c>
      <c r="H15" s="33">
        <v>6</v>
      </c>
      <c r="I15" s="33">
        <v>6</v>
      </c>
      <c r="J15" s="26" t="s">
        <v>41</v>
      </c>
    </row>
    <row r="16" ht="31" customHeight="1" spans="1:10">
      <c r="A16" s="34"/>
      <c r="B16" s="29" t="s">
        <v>92</v>
      </c>
      <c r="C16" s="40" t="s">
        <v>351</v>
      </c>
      <c r="D16" s="40" t="s">
        <v>62</v>
      </c>
      <c r="E16" s="106" t="s">
        <v>339</v>
      </c>
      <c r="F16" s="32" t="s">
        <v>99</v>
      </c>
      <c r="G16" s="54">
        <v>0.98</v>
      </c>
      <c r="H16" s="33">
        <v>10</v>
      </c>
      <c r="I16" s="33">
        <v>10</v>
      </c>
      <c r="J16" s="26" t="s">
        <v>41</v>
      </c>
    </row>
    <row r="17" ht="31" customHeight="1" spans="1:10">
      <c r="A17" s="34"/>
      <c r="B17" s="29" t="s">
        <v>101</v>
      </c>
      <c r="C17" s="40" t="s">
        <v>352</v>
      </c>
      <c r="D17" s="40" t="s">
        <v>66</v>
      </c>
      <c r="E17" s="106" t="s">
        <v>331</v>
      </c>
      <c r="F17" s="32" t="s">
        <v>91</v>
      </c>
      <c r="G17" s="29" t="s">
        <v>353</v>
      </c>
      <c r="H17" s="33">
        <v>10</v>
      </c>
      <c r="I17" s="33">
        <v>10</v>
      </c>
      <c r="J17" s="26" t="s">
        <v>41</v>
      </c>
    </row>
    <row r="18" ht="31" customHeight="1" spans="1:10">
      <c r="A18" s="35"/>
      <c r="B18" s="29" t="s">
        <v>106</v>
      </c>
      <c r="C18" s="40" t="s">
        <v>307</v>
      </c>
      <c r="D18" s="40" t="s">
        <v>255</v>
      </c>
      <c r="E18" s="106" t="s">
        <v>354</v>
      </c>
      <c r="F18" s="32" t="s">
        <v>70</v>
      </c>
      <c r="G18" s="29" t="s">
        <v>355</v>
      </c>
      <c r="H18" s="33">
        <v>10</v>
      </c>
      <c r="I18" s="33">
        <v>10</v>
      </c>
      <c r="J18" s="26" t="s">
        <v>41</v>
      </c>
    </row>
    <row r="19" ht="31" customHeight="1" spans="1:10">
      <c r="A19" s="36" t="s">
        <v>109</v>
      </c>
      <c r="B19" s="38" t="s">
        <v>215</v>
      </c>
      <c r="C19" s="40" t="s">
        <v>356</v>
      </c>
      <c r="D19" s="40" t="s">
        <v>66</v>
      </c>
      <c r="E19" s="106" t="s">
        <v>357</v>
      </c>
      <c r="F19" s="32" t="s">
        <v>91</v>
      </c>
      <c r="G19" s="55" t="s">
        <v>358</v>
      </c>
      <c r="H19" s="33">
        <v>10</v>
      </c>
      <c r="I19" s="33">
        <v>10</v>
      </c>
      <c r="J19" s="26" t="s">
        <v>41</v>
      </c>
    </row>
    <row r="20" ht="31" customHeight="1" spans="1:10">
      <c r="A20" s="52"/>
      <c r="B20" s="38" t="s">
        <v>179</v>
      </c>
      <c r="C20" s="40" t="s">
        <v>359</v>
      </c>
      <c r="D20" s="40" t="s">
        <v>66</v>
      </c>
      <c r="E20" s="106" t="s">
        <v>220</v>
      </c>
      <c r="F20" s="32" t="s">
        <v>91</v>
      </c>
      <c r="G20" s="55" t="s">
        <v>360</v>
      </c>
      <c r="H20" s="33">
        <v>10</v>
      </c>
      <c r="I20" s="33">
        <v>10</v>
      </c>
      <c r="J20" s="26" t="s">
        <v>41</v>
      </c>
    </row>
    <row r="21" ht="31" customHeight="1" spans="1:10">
      <c r="A21" s="37"/>
      <c r="B21" s="38" t="s">
        <v>179</v>
      </c>
      <c r="C21" s="40" t="s">
        <v>361</v>
      </c>
      <c r="D21" s="40" t="s">
        <v>62</v>
      </c>
      <c r="E21" s="106" t="s">
        <v>362</v>
      </c>
      <c r="F21" s="32" t="s">
        <v>363</v>
      </c>
      <c r="G21" s="55" t="s">
        <v>364</v>
      </c>
      <c r="H21" s="33">
        <v>10</v>
      </c>
      <c r="I21" s="33">
        <v>10</v>
      </c>
      <c r="J21" s="26" t="s">
        <v>41</v>
      </c>
    </row>
    <row r="22" ht="31" customHeight="1" spans="1:10">
      <c r="A22" s="38" t="s">
        <v>138</v>
      </c>
      <c r="B22" s="39" t="s">
        <v>188</v>
      </c>
      <c r="C22" s="40" t="s">
        <v>365</v>
      </c>
      <c r="D22" s="40" t="s">
        <v>62</v>
      </c>
      <c r="E22" s="106" t="s">
        <v>316</v>
      </c>
      <c r="F22" s="32" t="s">
        <v>99</v>
      </c>
      <c r="G22" s="55" t="s">
        <v>317</v>
      </c>
      <c r="H22" s="33">
        <v>10</v>
      </c>
      <c r="I22" s="33">
        <v>10</v>
      </c>
      <c r="J22" s="26" t="s">
        <v>41</v>
      </c>
    </row>
    <row r="23" ht="31" customHeight="1" spans="1:10">
      <c r="A23" s="6" t="s">
        <v>190</v>
      </c>
      <c r="B23" s="6"/>
      <c r="C23" s="8" t="s">
        <v>41</v>
      </c>
      <c r="D23" s="8"/>
      <c r="E23" s="8"/>
      <c r="F23" s="8"/>
      <c r="G23" s="8"/>
      <c r="H23" s="8"/>
      <c r="I23" s="8"/>
      <c r="J23" s="8"/>
    </row>
    <row r="24" s="1" customFormat="1" ht="24" customHeight="1" spans="1:10">
      <c r="A24" s="6" t="s">
        <v>191</v>
      </c>
      <c r="B24" s="6">
        <v>100</v>
      </c>
      <c r="C24" s="6"/>
      <c r="D24" s="6"/>
      <c r="E24" s="6"/>
      <c r="F24" s="6"/>
      <c r="G24" s="6"/>
      <c r="H24" s="6"/>
      <c r="I24" s="6">
        <f>SUM(I5,I13:I22)</f>
        <v>100</v>
      </c>
      <c r="J24" s="6" t="s">
        <v>192</v>
      </c>
    </row>
    <row r="25" spans="1:10">
      <c r="A25" s="21" t="s">
        <v>193</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8"/>
    <mergeCell ref="A19:A21"/>
    <mergeCell ref="A25:J29"/>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9"/>
  <sheetViews>
    <sheetView topLeftCell="A11" workbookViewId="0">
      <selection activeCell="C13" sqref="C13:D22"/>
    </sheetView>
  </sheetViews>
  <sheetFormatPr defaultColWidth="9" defaultRowHeight="14.25"/>
  <cols>
    <col min="1" max="1" width="11.5" customWidth="1"/>
    <col min="2" max="2" width="21.2583333333333" customWidth="1"/>
    <col min="3" max="3" width="34.6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366</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0.28</v>
      </c>
      <c r="E5" s="6">
        <v>0.28</v>
      </c>
      <c r="F5" s="6">
        <v>10</v>
      </c>
      <c r="G5" s="6"/>
      <c r="H5" s="9">
        <f>E5/D5</f>
        <v>1</v>
      </c>
      <c r="I5" s="6">
        <v>10</v>
      </c>
      <c r="J5" s="6"/>
    </row>
    <row r="6" ht="31" customHeight="1" spans="1:10">
      <c r="A6" s="6"/>
      <c r="B6" s="11" t="s">
        <v>44</v>
      </c>
      <c r="C6" s="27">
        <v>1</v>
      </c>
      <c r="D6" s="6">
        <v>0.28</v>
      </c>
      <c r="E6" s="6">
        <v>0.28</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367</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368</v>
      </c>
      <c r="D13" s="40" t="s">
        <v>62</v>
      </c>
      <c r="E13" s="106" t="s">
        <v>327</v>
      </c>
      <c r="F13" s="32" t="s">
        <v>345</v>
      </c>
      <c r="G13" s="106" t="s">
        <v>369</v>
      </c>
      <c r="H13" s="33">
        <v>9</v>
      </c>
      <c r="I13" s="33">
        <v>9</v>
      </c>
      <c r="J13" s="26" t="s">
        <v>41</v>
      </c>
    </row>
    <row r="14" ht="31" customHeight="1" spans="1:10">
      <c r="A14" s="34"/>
      <c r="B14" s="29" t="s">
        <v>60</v>
      </c>
      <c r="C14" s="40" t="s">
        <v>370</v>
      </c>
      <c r="D14" s="40" t="s">
        <v>62</v>
      </c>
      <c r="E14" s="106" t="s">
        <v>299</v>
      </c>
      <c r="F14" s="32" t="s">
        <v>349</v>
      </c>
      <c r="G14" s="106" t="s">
        <v>371</v>
      </c>
      <c r="H14" s="33">
        <v>8</v>
      </c>
      <c r="I14" s="33">
        <v>8</v>
      </c>
      <c r="J14" s="26" t="s">
        <v>41</v>
      </c>
    </row>
    <row r="15" ht="31" customHeight="1" spans="1:10">
      <c r="A15" s="34"/>
      <c r="B15" s="29" t="s">
        <v>92</v>
      </c>
      <c r="C15" s="40" t="s">
        <v>372</v>
      </c>
      <c r="D15" s="40" t="s">
        <v>62</v>
      </c>
      <c r="E15" s="106" t="s">
        <v>316</v>
      </c>
      <c r="F15" s="32" t="s">
        <v>99</v>
      </c>
      <c r="G15" s="106" t="s">
        <v>317</v>
      </c>
      <c r="H15" s="33">
        <v>9</v>
      </c>
      <c r="I15" s="33">
        <v>9</v>
      </c>
      <c r="J15" s="26" t="s">
        <v>41</v>
      </c>
    </row>
    <row r="16" ht="31" customHeight="1" spans="1:10">
      <c r="A16" s="34"/>
      <c r="B16" s="29" t="s">
        <v>101</v>
      </c>
      <c r="C16" s="40" t="s">
        <v>330</v>
      </c>
      <c r="D16" s="40" t="s">
        <v>66</v>
      </c>
      <c r="E16" s="106" t="s">
        <v>331</v>
      </c>
      <c r="F16" s="32" t="s">
        <v>177</v>
      </c>
      <c r="G16" s="106" t="s">
        <v>331</v>
      </c>
      <c r="H16" s="33">
        <v>8</v>
      </c>
      <c r="I16" s="33">
        <v>8</v>
      </c>
      <c r="J16" s="26" t="s">
        <v>41</v>
      </c>
    </row>
    <row r="17" ht="31" customHeight="1" spans="1:10">
      <c r="A17" s="34"/>
      <c r="B17" s="29" t="s">
        <v>106</v>
      </c>
      <c r="C17" s="40" t="s">
        <v>373</v>
      </c>
      <c r="D17" s="40" t="s">
        <v>255</v>
      </c>
      <c r="E17" s="106" t="s">
        <v>374</v>
      </c>
      <c r="F17" s="32" t="s">
        <v>375</v>
      </c>
      <c r="G17" s="106" t="s">
        <v>376</v>
      </c>
      <c r="H17" s="33">
        <v>8</v>
      </c>
      <c r="I17" s="33">
        <v>8</v>
      </c>
      <c r="J17" s="26" t="s">
        <v>41</v>
      </c>
    </row>
    <row r="18" ht="31" customHeight="1" spans="1:10">
      <c r="A18" s="35"/>
      <c r="B18" s="29" t="s">
        <v>106</v>
      </c>
      <c r="C18" s="40" t="s">
        <v>377</v>
      </c>
      <c r="D18" s="40" t="s">
        <v>255</v>
      </c>
      <c r="E18" s="106" t="s">
        <v>378</v>
      </c>
      <c r="F18" s="32" t="s">
        <v>375</v>
      </c>
      <c r="G18" s="106" t="s">
        <v>379</v>
      </c>
      <c r="H18" s="33">
        <v>8</v>
      </c>
      <c r="I18" s="33">
        <v>8</v>
      </c>
      <c r="J18" s="26" t="s">
        <v>41</v>
      </c>
    </row>
    <row r="19" ht="31" customHeight="1" spans="1:10">
      <c r="A19" s="36" t="s">
        <v>109</v>
      </c>
      <c r="B19" s="38" t="s">
        <v>179</v>
      </c>
      <c r="C19" s="40" t="s">
        <v>380</v>
      </c>
      <c r="D19" s="40" t="s">
        <v>66</v>
      </c>
      <c r="E19" s="106" t="s">
        <v>381</v>
      </c>
      <c r="F19" s="32" t="s">
        <v>312</v>
      </c>
      <c r="G19" s="106" t="s">
        <v>381</v>
      </c>
      <c r="H19" s="33">
        <v>10</v>
      </c>
      <c r="I19" s="33">
        <v>10</v>
      </c>
      <c r="J19" s="26" t="s">
        <v>41</v>
      </c>
    </row>
    <row r="20" ht="31" customHeight="1" spans="1:10">
      <c r="A20" s="52"/>
      <c r="B20" s="38" t="s">
        <v>179</v>
      </c>
      <c r="C20" s="40" t="s">
        <v>382</v>
      </c>
      <c r="D20" s="40" t="s">
        <v>66</v>
      </c>
      <c r="E20" s="106" t="s">
        <v>316</v>
      </c>
      <c r="F20" s="32" t="s">
        <v>99</v>
      </c>
      <c r="G20" s="106" t="s">
        <v>317</v>
      </c>
      <c r="H20" s="33">
        <v>10</v>
      </c>
      <c r="I20" s="33">
        <v>10</v>
      </c>
      <c r="J20" s="26" t="s">
        <v>41</v>
      </c>
    </row>
    <row r="21" ht="31" customHeight="1" spans="1:10">
      <c r="A21" s="37"/>
      <c r="B21" s="38" t="s">
        <v>185</v>
      </c>
      <c r="C21" s="40" t="s">
        <v>383</v>
      </c>
      <c r="D21" s="40" t="s">
        <v>66</v>
      </c>
      <c r="E21" s="106" t="s">
        <v>306</v>
      </c>
      <c r="F21" s="32" t="s">
        <v>134</v>
      </c>
      <c r="G21" s="106" t="s">
        <v>135</v>
      </c>
      <c r="H21" s="33">
        <v>10</v>
      </c>
      <c r="I21" s="33">
        <v>10</v>
      </c>
      <c r="J21" s="26" t="s">
        <v>41</v>
      </c>
    </row>
    <row r="22" ht="31" customHeight="1" spans="1:10">
      <c r="A22" s="38" t="s">
        <v>138</v>
      </c>
      <c r="B22" s="39" t="s">
        <v>188</v>
      </c>
      <c r="C22" s="40" t="s">
        <v>384</v>
      </c>
      <c r="D22" s="40" t="s">
        <v>62</v>
      </c>
      <c r="E22" s="106" t="s">
        <v>316</v>
      </c>
      <c r="F22" s="32" t="s">
        <v>99</v>
      </c>
      <c r="G22" s="106" t="s">
        <v>317</v>
      </c>
      <c r="H22" s="33">
        <v>10</v>
      </c>
      <c r="I22" s="33">
        <v>10</v>
      </c>
      <c r="J22" s="26" t="s">
        <v>41</v>
      </c>
    </row>
    <row r="23" ht="31" customHeight="1" spans="1:10">
      <c r="A23" s="6" t="s">
        <v>190</v>
      </c>
      <c r="B23" s="6"/>
      <c r="C23" s="8" t="s">
        <v>41</v>
      </c>
      <c r="D23" s="8"/>
      <c r="E23" s="8"/>
      <c r="F23" s="8"/>
      <c r="G23" s="8"/>
      <c r="H23" s="8"/>
      <c r="I23" s="8"/>
      <c r="J23" s="8"/>
    </row>
    <row r="24" s="1" customFormat="1" ht="24" customHeight="1" spans="1:10">
      <c r="A24" s="6" t="s">
        <v>191</v>
      </c>
      <c r="B24" s="6">
        <v>100</v>
      </c>
      <c r="C24" s="6"/>
      <c r="D24" s="6"/>
      <c r="E24" s="6"/>
      <c r="F24" s="6"/>
      <c r="G24" s="6"/>
      <c r="H24" s="6"/>
      <c r="I24" s="6">
        <f>SUM(I5,I13:I22)</f>
        <v>100</v>
      </c>
      <c r="J24" s="6" t="s">
        <v>192</v>
      </c>
    </row>
    <row r="25" spans="1:10">
      <c r="A25" s="21" t="s">
        <v>193</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8"/>
    <mergeCell ref="A19:A21"/>
    <mergeCell ref="A25:J2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8"/>
  <sheetViews>
    <sheetView tabSelected="1" workbookViewId="0">
      <selection activeCell="A24" sqref="A24:J28"/>
    </sheetView>
  </sheetViews>
  <sheetFormatPr defaultColWidth="9" defaultRowHeight="14.25"/>
  <cols>
    <col min="1" max="1" width="11.5" customWidth="1"/>
    <col min="2" max="2" width="21.2583333333333" customWidth="1"/>
    <col min="3" max="3" width="38.25" customWidth="1"/>
    <col min="4" max="4" width="21.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385</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5</v>
      </c>
      <c r="D5" s="6">
        <v>1.38</v>
      </c>
      <c r="E5" s="6">
        <v>1.38</v>
      </c>
      <c r="F5" s="6">
        <v>10</v>
      </c>
      <c r="G5" s="6"/>
      <c r="H5" s="9">
        <f>E5/D5</f>
        <v>1</v>
      </c>
      <c r="I5" s="6">
        <v>10</v>
      </c>
      <c r="J5" s="6"/>
    </row>
    <row r="6" ht="31" customHeight="1" spans="1:10">
      <c r="A6" s="6"/>
      <c r="B6" s="11" t="s">
        <v>44</v>
      </c>
      <c r="C6" s="27">
        <v>5</v>
      </c>
      <c r="D6" s="6">
        <v>1.38</v>
      </c>
      <c r="E6" s="6">
        <v>1.38</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386</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387</v>
      </c>
      <c r="D13" s="40" t="s">
        <v>62</v>
      </c>
      <c r="E13" s="106" t="s">
        <v>306</v>
      </c>
      <c r="F13" s="32" t="s">
        <v>300</v>
      </c>
      <c r="G13" s="106" t="s">
        <v>321</v>
      </c>
      <c r="H13" s="33">
        <v>9</v>
      </c>
      <c r="I13" s="33">
        <v>9</v>
      </c>
      <c r="J13" s="26" t="s">
        <v>41</v>
      </c>
    </row>
    <row r="14" ht="31" customHeight="1" spans="1:10">
      <c r="A14" s="34"/>
      <c r="B14" s="29" t="s">
        <v>60</v>
      </c>
      <c r="C14" s="40" t="s">
        <v>388</v>
      </c>
      <c r="D14" s="40" t="s">
        <v>62</v>
      </c>
      <c r="E14" s="106" t="s">
        <v>389</v>
      </c>
      <c r="F14" s="32" t="s">
        <v>300</v>
      </c>
      <c r="G14" s="106" t="s">
        <v>321</v>
      </c>
      <c r="H14" s="33">
        <v>8</v>
      </c>
      <c r="I14" s="33">
        <v>8</v>
      </c>
      <c r="J14" s="26" t="s">
        <v>41</v>
      </c>
    </row>
    <row r="15" ht="31" customHeight="1" spans="1:10">
      <c r="A15" s="34"/>
      <c r="B15" s="29" t="s">
        <v>60</v>
      </c>
      <c r="C15" s="40" t="s">
        <v>390</v>
      </c>
      <c r="D15" s="40" t="s">
        <v>62</v>
      </c>
      <c r="E15" s="106" t="s">
        <v>391</v>
      </c>
      <c r="F15" s="32" t="s">
        <v>91</v>
      </c>
      <c r="G15" s="106" t="s">
        <v>392</v>
      </c>
      <c r="H15" s="33">
        <v>8</v>
      </c>
      <c r="I15" s="33">
        <v>8</v>
      </c>
      <c r="J15" s="26" t="s">
        <v>41</v>
      </c>
    </row>
    <row r="16" ht="31" customHeight="1" spans="1:10">
      <c r="A16" s="34"/>
      <c r="B16" s="29" t="s">
        <v>92</v>
      </c>
      <c r="C16" s="40" t="s">
        <v>393</v>
      </c>
      <c r="D16" s="40" t="s">
        <v>66</v>
      </c>
      <c r="E16" s="106" t="s">
        <v>394</v>
      </c>
      <c r="F16" s="32" t="s">
        <v>312</v>
      </c>
      <c r="G16" s="106" t="s">
        <v>394</v>
      </c>
      <c r="H16" s="33">
        <v>9</v>
      </c>
      <c r="I16" s="33">
        <v>9</v>
      </c>
      <c r="J16" s="26" t="s">
        <v>41</v>
      </c>
    </row>
    <row r="17" ht="31" customHeight="1" spans="1:10">
      <c r="A17" s="34"/>
      <c r="B17" s="29" t="s">
        <v>101</v>
      </c>
      <c r="C17" s="40" t="s">
        <v>330</v>
      </c>
      <c r="D17" s="40" t="s">
        <v>66</v>
      </c>
      <c r="E17" s="106" t="s">
        <v>331</v>
      </c>
      <c r="F17" s="32" t="s">
        <v>177</v>
      </c>
      <c r="G17" s="106" t="s">
        <v>331</v>
      </c>
      <c r="H17" s="33">
        <v>8</v>
      </c>
      <c r="I17" s="33">
        <v>8</v>
      </c>
      <c r="J17" s="26" t="s">
        <v>41</v>
      </c>
    </row>
    <row r="18" ht="31" customHeight="1" spans="1:10">
      <c r="A18" s="35"/>
      <c r="B18" s="29" t="s">
        <v>106</v>
      </c>
      <c r="C18" s="40" t="s">
        <v>307</v>
      </c>
      <c r="D18" s="40" t="s">
        <v>66</v>
      </c>
      <c r="E18" s="106" t="s">
        <v>308</v>
      </c>
      <c r="F18" s="32" t="s">
        <v>70</v>
      </c>
      <c r="G18" s="106" t="s">
        <v>309</v>
      </c>
      <c r="H18" s="33">
        <v>8</v>
      </c>
      <c r="I18" s="33">
        <v>8</v>
      </c>
      <c r="J18" s="26" t="s">
        <v>41</v>
      </c>
    </row>
    <row r="19" ht="31" customHeight="1" spans="1:10">
      <c r="A19" s="36" t="s">
        <v>109</v>
      </c>
      <c r="B19" s="38" t="s">
        <v>179</v>
      </c>
      <c r="C19" s="40" t="s">
        <v>395</v>
      </c>
      <c r="D19" s="40" t="s">
        <v>66</v>
      </c>
      <c r="E19" s="106" t="s">
        <v>357</v>
      </c>
      <c r="F19" s="32" t="s">
        <v>91</v>
      </c>
      <c r="G19" s="106" t="s">
        <v>357</v>
      </c>
      <c r="H19" s="33">
        <v>15</v>
      </c>
      <c r="I19" s="33">
        <v>15</v>
      </c>
      <c r="J19" s="26" t="s">
        <v>41</v>
      </c>
    </row>
    <row r="20" ht="31" customHeight="1" spans="1:10">
      <c r="A20" s="37"/>
      <c r="B20" s="38" t="s">
        <v>185</v>
      </c>
      <c r="C20" s="40" t="s">
        <v>383</v>
      </c>
      <c r="D20" s="40" t="s">
        <v>66</v>
      </c>
      <c r="E20" s="106" t="s">
        <v>306</v>
      </c>
      <c r="F20" s="32" t="s">
        <v>134</v>
      </c>
      <c r="G20" s="106" t="s">
        <v>135</v>
      </c>
      <c r="H20" s="33">
        <v>15</v>
      </c>
      <c r="I20" s="33">
        <v>15</v>
      </c>
      <c r="J20" s="26" t="s">
        <v>41</v>
      </c>
    </row>
    <row r="21" ht="31" customHeight="1" spans="1:10">
      <c r="A21" s="38" t="s">
        <v>138</v>
      </c>
      <c r="B21" s="39" t="s">
        <v>188</v>
      </c>
      <c r="C21" s="40" t="s">
        <v>396</v>
      </c>
      <c r="D21" s="40" t="s">
        <v>62</v>
      </c>
      <c r="E21" s="106" t="s">
        <v>316</v>
      </c>
      <c r="F21" s="32" t="s">
        <v>99</v>
      </c>
      <c r="G21" s="106" t="s">
        <v>317</v>
      </c>
      <c r="H21" s="33">
        <v>10</v>
      </c>
      <c r="I21" s="33">
        <v>10</v>
      </c>
      <c r="J21" s="26" t="s">
        <v>41</v>
      </c>
    </row>
    <row r="22" ht="31" customHeight="1" spans="1:10">
      <c r="A22" s="6" t="s">
        <v>190</v>
      </c>
      <c r="B22" s="6"/>
      <c r="C22" s="8" t="s">
        <v>41</v>
      </c>
      <c r="D22" s="8"/>
      <c r="E22" s="8"/>
      <c r="F22" s="8"/>
      <c r="G22" s="8"/>
      <c r="H22" s="8"/>
      <c r="I22" s="8"/>
      <c r="J22" s="8"/>
    </row>
    <row r="23" s="1" customFormat="1" ht="24" customHeight="1" spans="1:10">
      <c r="A23" s="6" t="s">
        <v>191</v>
      </c>
      <c r="B23" s="6">
        <v>100</v>
      </c>
      <c r="C23" s="6"/>
      <c r="D23" s="6"/>
      <c r="E23" s="6"/>
      <c r="F23" s="6"/>
      <c r="G23" s="6"/>
      <c r="H23" s="6"/>
      <c r="I23" s="6">
        <f>SUM(I5,I13:I21)</f>
        <v>100</v>
      </c>
      <c r="J23" s="6" t="s">
        <v>192</v>
      </c>
    </row>
    <row r="24" spans="1:10">
      <c r="A24" s="21" t="s">
        <v>193</v>
      </c>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9"/>
  <sheetViews>
    <sheetView topLeftCell="A10" workbookViewId="0">
      <selection activeCell="C13" sqref="C13:D22"/>
    </sheetView>
  </sheetViews>
  <sheetFormatPr defaultColWidth="9" defaultRowHeight="14.25"/>
  <cols>
    <col min="1" max="1" width="11.5" customWidth="1"/>
    <col min="2" max="2" width="21.2583333333333" customWidth="1"/>
    <col min="3" max="3" width="38.5" customWidth="1"/>
    <col min="5" max="5" width="13.375" customWidth="1"/>
    <col min="7" max="7" width="10.7583333333333" customWidth="1"/>
    <col min="10" max="10" width="27.875" customWidth="1"/>
  </cols>
  <sheetData>
    <row r="1" ht="27" spans="1:10">
      <c r="A1" s="5" t="s">
        <v>144</v>
      </c>
      <c r="B1" s="5"/>
      <c r="C1" s="5"/>
      <c r="D1" s="5"/>
      <c r="E1" s="5"/>
      <c r="F1" s="5"/>
      <c r="G1" s="5"/>
      <c r="H1" s="5"/>
      <c r="I1" s="5"/>
      <c r="J1" s="5"/>
    </row>
    <row r="2" s="1" customFormat="1" ht="26" customHeight="1" spans="1:10">
      <c r="A2" s="6" t="s">
        <v>145</v>
      </c>
      <c r="B2" s="6" t="s">
        <v>397</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0.17</v>
      </c>
      <c r="E5" s="6">
        <v>0.17</v>
      </c>
      <c r="F5" s="6">
        <v>10</v>
      </c>
      <c r="G5" s="6"/>
      <c r="H5" s="9">
        <f>E5/D5</f>
        <v>1</v>
      </c>
      <c r="I5" s="6">
        <v>10</v>
      </c>
      <c r="J5" s="6"/>
    </row>
    <row r="6" ht="31" customHeight="1" spans="1:10">
      <c r="A6" s="6"/>
      <c r="B6" s="11" t="s">
        <v>44</v>
      </c>
      <c r="C6" s="27">
        <v>1</v>
      </c>
      <c r="D6" s="6">
        <v>0.17</v>
      </c>
      <c r="E6" s="6">
        <v>0.17</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398</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399</v>
      </c>
      <c r="D13" s="40" t="s">
        <v>62</v>
      </c>
      <c r="E13" s="106" t="s">
        <v>344</v>
      </c>
      <c r="F13" s="32" t="s">
        <v>345</v>
      </c>
      <c r="G13" s="106" t="s">
        <v>346</v>
      </c>
      <c r="H13" s="33">
        <v>8</v>
      </c>
      <c r="I13" s="53">
        <v>8</v>
      </c>
      <c r="J13" s="26" t="s">
        <v>41</v>
      </c>
    </row>
    <row r="14" ht="31" customHeight="1" spans="1:10">
      <c r="A14" s="34"/>
      <c r="B14" s="29" t="s">
        <v>60</v>
      </c>
      <c r="C14" s="40" t="s">
        <v>400</v>
      </c>
      <c r="D14" s="40" t="s">
        <v>62</v>
      </c>
      <c r="E14" s="106" t="s">
        <v>306</v>
      </c>
      <c r="F14" s="32" t="s">
        <v>300</v>
      </c>
      <c r="G14" s="106" t="s">
        <v>321</v>
      </c>
      <c r="H14" s="33">
        <v>8</v>
      </c>
      <c r="I14" s="53">
        <v>8</v>
      </c>
      <c r="J14" s="26" t="s">
        <v>41</v>
      </c>
    </row>
    <row r="15" ht="31" customHeight="1" spans="1:10">
      <c r="A15" s="34"/>
      <c r="B15" s="29" t="s">
        <v>60</v>
      </c>
      <c r="C15" s="40" t="s">
        <v>347</v>
      </c>
      <c r="D15" s="40" t="s">
        <v>62</v>
      </c>
      <c r="E15" s="106" t="s">
        <v>306</v>
      </c>
      <c r="F15" s="32" t="s">
        <v>300</v>
      </c>
      <c r="G15" s="106" t="s">
        <v>321</v>
      </c>
      <c r="H15" s="33">
        <v>8</v>
      </c>
      <c r="I15" s="53">
        <v>8</v>
      </c>
      <c r="J15" s="26" t="s">
        <v>41</v>
      </c>
    </row>
    <row r="16" ht="31" customHeight="1" spans="1:10">
      <c r="A16" s="34"/>
      <c r="B16" s="29" t="s">
        <v>92</v>
      </c>
      <c r="C16" s="40" t="s">
        <v>401</v>
      </c>
      <c r="D16" s="40" t="s">
        <v>62</v>
      </c>
      <c r="E16" s="106" t="s">
        <v>402</v>
      </c>
      <c r="F16" s="32" t="s">
        <v>99</v>
      </c>
      <c r="G16" s="106" t="s">
        <v>403</v>
      </c>
      <c r="H16" s="33">
        <v>6</v>
      </c>
      <c r="I16" s="53">
        <v>6</v>
      </c>
      <c r="J16" s="26" t="s">
        <v>41</v>
      </c>
    </row>
    <row r="17" ht="31" customHeight="1" spans="1:10">
      <c r="A17" s="34"/>
      <c r="B17" s="29" t="s">
        <v>92</v>
      </c>
      <c r="C17" s="40" t="s">
        <v>404</v>
      </c>
      <c r="D17" s="40" t="s">
        <v>62</v>
      </c>
      <c r="E17" s="106" t="s">
        <v>402</v>
      </c>
      <c r="F17" s="32" t="s">
        <v>99</v>
      </c>
      <c r="G17" s="106" t="s">
        <v>403</v>
      </c>
      <c r="H17" s="33">
        <v>7</v>
      </c>
      <c r="I17" s="53">
        <v>7</v>
      </c>
      <c r="J17" s="26" t="s">
        <v>41</v>
      </c>
    </row>
    <row r="18" ht="31" customHeight="1" spans="1:10">
      <c r="A18" s="34"/>
      <c r="B18" s="29" t="s">
        <v>101</v>
      </c>
      <c r="C18" s="40" t="s">
        <v>330</v>
      </c>
      <c r="D18" s="40" t="s">
        <v>66</v>
      </c>
      <c r="E18" s="106" t="s">
        <v>331</v>
      </c>
      <c r="F18" s="32" t="s">
        <v>91</v>
      </c>
      <c r="G18" s="106" t="s">
        <v>331</v>
      </c>
      <c r="H18" s="33">
        <v>6</v>
      </c>
      <c r="I18" s="53">
        <v>6</v>
      </c>
      <c r="J18" s="26" t="s">
        <v>41</v>
      </c>
    </row>
    <row r="19" ht="31" customHeight="1" spans="1:10">
      <c r="A19" s="35"/>
      <c r="B19" s="29" t="s">
        <v>106</v>
      </c>
      <c r="C19" s="40" t="s">
        <v>307</v>
      </c>
      <c r="D19" s="40" t="s">
        <v>255</v>
      </c>
      <c r="E19" s="106" t="s">
        <v>405</v>
      </c>
      <c r="F19" s="32" t="s">
        <v>375</v>
      </c>
      <c r="G19" s="106" t="s">
        <v>406</v>
      </c>
      <c r="H19" s="33">
        <v>7</v>
      </c>
      <c r="I19" s="53">
        <v>2</v>
      </c>
      <c r="J19" s="26" t="s">
        <v>407</v>
      </c>
    </row>
    <row r="20" ht="31" customHeight="1" spans="1:10">
      <c r="A20" s="36" t="s">
        <v>109</v>
      </c>
      <c r="B20" s="38" t="s">
        <v>179</v>
      </c>
      <c r="C20" s="40" t="s">
        <v>408</v>
      </c>
      <c r="D20" s="40" t="s">
        <v>62</v>
      </c>
      <c r="E20" s="106" t="s">
        <v>105</v>
      </c>
      <c r="F20" s="32" t="s">
        <v>312</v>
      </c>
      <c r="G20" s="106" t="s">
        <v>105</v>
      </c>
      <c r="H20" s="33">
        <v>15</v>
      </c>
      <c r="I20" s="53">
        <v>12</v>
      </c>
      <c r="J20" s="26" t="s">
        <v>409</v>
      </c>
    </row>
    <row r="21" ht="31" customHeight="1" spans="1:10">
      <c r="A21" s="37"/>
      <c r="B21" s="38" t="s">
        <v>179</v>
      </c>
      <c r="C21" s="40" t="s">
        <v>410</v>
      </c>
      <c r="D21" s="40" t="s">
        <v>62</v>
      </c>
      <c r="E21" s="106" t="s">
        <v>402</v>
      </c>
      <c r="F21" s="32" t="s">
        <v>99</v>
      </c>
      <c r="G21" s="106" t="s">
        <v>403</v>
      </c>
      <c r="H21" s="33">
        <v>15</v>
      </c>
      <c r="I21" s="53">
        <v>15</v>
      </c>
      <c r="J21" s="26" t="s">
        <v>41</v>
      </c>
    </row>
    <row r="22" ht="31" customHeight="1" spans="1:10">
      <c r="A22" s="38" t="s">
        <v>138</v>
      </c>
      <c r="B22" s="39" t="s">
        <v>188</v>
      </c>
      <c r="C22" s="40" t="s">
        <v>411</v>
      </c>
      <c r="D22" s="40" t="s">
        <v>62</v>
      </c>
      <c r="E22" s="106" t="s">
        <v>316</v>
      </c>
      <c r="F22" s="32" t="s">
        <v>99</v>
      </c>
      <c r="G22" s="106" t="s">
        <v>317</v>
      </c>
      <c r="H22" s="33">
        <v>10</v>
      </c>
      <c r="I22" s="53">
        <v>10</v>
      </c>
      <c r="J22" s="26" t="s">
        <v>41</v>
      </c>
    </row>
    <row r="23" ht="31" customHeight="1" spans="1:10">
      <c r="A23" s="6" t="s">
        <v>190</v>
      </c>
      <c r="B23" s="6"/>
      <c r="C23" s="8" t="s">
        <v>41</v>
      </c>
      <c r="D23" s="8"/>
      <c r="E23" s="8"/>
      <c r="F23" s="8"/>
      <c r="G23" s="8"/>
      <c r="H23" s="8"/>
      <c r="I23" s="8"/>
      <c r="J23" s="8"/>
    </row>
    <row r="24" s="1" customFormat="1" ht="24" customHeight="1" spans="1:10">
      <c r="A24" s="6" t="s">
        <v>191</v>
      </c>
      <c r="B24" s="6">
        <v>100</v>
      </c>
      <c r="C24" s="6"/>
      <c r="D24" s="6"/>
      <c r="E24" s="6"/>
      <c r="F24" s="6"/>
      <c r="G24" s="6"/>
      <c r="H24" s="6"/>
      <c r="I24" s="6">
        <f>SUM(I5,I13:I22)</f>
        <v>92</v>
      </c>
      <c r="J24" s="6" t="s">
        <v>192</v>
      </c>
    </row>
    <row r="25" spans="1:10">
      <c r="A25" s="21" t="s">
        <v>193</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A25:J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8"/>
  <sheetViews>
    <sheetView topLeftCell="A10" workbookViewId="0">
      <selection activeCell="C13" sqref="C13:D21"/>
    </sheetView>
  </sheetViews>
  <sheetFormatPr defaultColWidth="9" defaultRowHeight="14.25"/>
  <cols>
    <col min="1" max="1" width="11.5" customWidth="1"/>
    <col min="2" max="2" width="21.2583333333333" customWidth="1"/>
    <col min="3" max="3" width="34.8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412</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v>
      </c>
      <c r="D5" s="6">
        <v>1.8</v>
      </c>
      <c r="E5" s="6">
        <v>1.8</v>
      </c>
      <c r="F5" s="6">
        <v>10</v>
      </c>
      <c r="G5" s="6"/>
      <c r="H5" s="9">
        <f>E5/D5</f>
        <v>1</v>
      </c>
      <c r="I5" s="6">
        <v>10</v>
      </c>
      <c r="J5" s="6"/>
    </row>
    <row r="6" ht="31" customHeight="1" spans="1:10">
      <c r="A6" s="6"/>
      <c r="B6" s="11" t="s">
        <v>44</v>
      </c>
      <c r="C6" s="27">
        <v>2</v>
      </c>
      <c r="D6" s="6">
        <v>1.8</v>
      </c>
      <c r="E6" s="6">
        <v>1.8</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413</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414</v>
      </c>
      <c r="D13" s="40" t="s">
        <v>62</v>
      </c>
      <c r="E13" s="106" t="s">
        <v>405</v>
      </c>
      <c r="F13" s="32" t="s">
        <v>415</v>
      </c>
      <c r="G13" s="106" t="s">
        <v>416</v>
      </c>
      <c r="H13" s="33">
        <v>12</v>
      </c>
      <c r="I13" s="33">
        <v>12</v>
      </c>
      <c r="J13" s="26" t="s">
        <v>41</v>
      </c>
    </row>
    <row r="14" ht="31" customHeight="1" spans="1:10">
      <c r="A14" s="34"/>
      <c r="B14" s="29" t="s">
        <v>60</v>
      </c>
      <c r="C14" s="40" t="s">
        <v>417</v>
      </c>
      <c r="D14" s="40" t="s">
        <v>62</v>
      </c>
      <c r="E14" s="106" t="s">
        <v>308</v>
      </c>
      <c r="F14" s="32" t="s">
        <v>345</v>
      </c>
      <c r="G14" s="106" t="s">
        <v>418</v>
      </c>
      <c r="H14" s="33">
        <v>12</v>
      </c>
      <c r="I14" s="33">
        <v>12</v>
      </c>
      <c r="J14" s="26" t="s">
        <v>41</v>
      </c>
    </row>
    <row r="15" ht="31" customHeight="1" spans="1:10">
      <c r="A15" s="34"/>
      <c r="B15" s="29" t="s">
        <v>92</v>
      </c>
      <c r="C15" s="40" t="s">
        <v>419</v>
      </c>
      <c r="D15" s="40" t="s">
        <v>62</v>
      </c>
      <c r="E15" s="32" t="s">
        <v>402</v>
      </c>
      <c r="F15" s="32" t="s">
        <v>99</v>
      </c>
      <c r="G15" s="32" t="s">
        <v>403</v>
      </c>
      <c r="H15" s="33">
        <v>14</v>
      </c>
      <c r="I15" s="33">
        <v>14</v>
      </c>
      <c r="J15" s="26" t="s">
        <v>41</v>
      </c>
    </row>
    <row r="16" ht="31" customHeight="1" spans="1:10">
      <c r="A16" s="35"/>
      <c r="B16" s="29" t="s">
        <v>101</v>
      </c>
      <c r="C16" s="40" t="s">
        <v>420</v>
      </c>
      <c r="D16" s="40" t="s">
        <v>62</v>
      </c>
      <c r="E16" s="106" t="s">
        <v>316</v>
      </c>
      <c r="F16" s="32" t="s">
        <v>99</v>
      </c>
      <c r="G16" s="106" t="s">
        <v>317</v>
      </c>
      <c r="H16" s="33">
        <v>12</v>
      </c>
      <c r="I16" s="33">
        <v>12</v>
      </c>
      <c r="J16" s="26" t="s">
        <v>41</v>
      </c>
    </row>
    <row r="17" ht="31" customHeight="1" spans="1:10">
      <c r="A17" s="36" t="s">
        <v>109</v>
      </c>
      <c r="B17" s="38" t="s">
        <v>179</v>
      </c>
      <c r="C17" s="40" t="s">
        <v>421</v>
      </c>
      <c r="D17" s="40" t="s">
        <v>62</v>
      </c>
      <c r="E17" s="106" t="s">
        <v>422</v>
      </c>
      <c r="F17" s="32" t="s">
        <v>345</v>
      </c>
      <c r="G17" s="106" t="s">
        <v>423</v>
      </c>
      <c r="H17" s="33">
        <v>10</v>
      </c>
      <c r="I17" s="33">
        <v>10</v>
      </c>
      <c r="J17" s="26" t="s">
        <v>41</v>
      </c>
    </row>
    <row r="18" ht="31" customHeight="1" spans="1:10">
      <c r="A18" s="52"/>
      <c r="B18" s="38" t="s">
        <v>179</v>
      </c>
      <c r="C18" s="40" t="s">
        <v>424</v>
      </c>
      <c r="D18" s="40" t="s">
        <v>62</v>
      </c>
      <c r="E18" s="106" t="s">
        <v>296</v>
      </c>
      <c r="F18" s="32" t="s">
        <v>99</v>
      </c>
      <c r="G18" s="106" t="s">
        <v>425</v>
      </c>
      <c r="H18" s="33">
        <v>10</v>
      </c>
      <c r="I18" s="33">
        <v>10</v>
      </c>
      <c r="J18" s="26" t="s">
        <v>41</v>
      </c>
    </row>
    <row r="19" ht="31" customHeight="1" spans="1:10">
      <c r="A19" s="52"/>
      <c r="B19" s="38" t="s">
        <v>179</v>
      </c>
      <c r="C19" s="40" t="s">
        <v>426</v>
      </c>
      <c r="D19" s="40" t="s">
        <v>62</v>
      </c>
      <c r="E19" s="106" t="s">
        <v>299</v>
      </c>
      <c r="F19" s="32" t="s">
        <v>345</v>
      </c>
      <c r="G19" s="106" t="s">
        <v>427</v>
      </c>
      <c r="H19" s="33">
        <v>5</v>
      </c>
      <c r="I19" s="33">
        <v>5</v>
      </c>
      <c r="J19" s="26" t="s">
        <v>41</v>
      </c>
    </row>
    <row r="20" ht="31" customHeight="1" spans="1:10">
      <c r="A20" s="37"/>
      <c r="B20" s="38" t="s">
        <v>179</v>
      </c>
      <c r="C20" s="40" t="s">
        <v>428</v>
      </c>
      <c r="D20" s="40" t="s">
        <v>62</v>
      </c>
      <c r="E20" s="106" t="s">
        <v>429</v>
      </c>
      <c r="F20" s="32" t="s">
        <v>363</v>
      </c>
      <c r="G20" s="106" t="s">
        <v>430</v>
      </c>
      <c r="H20" s="33">
        <v>5</v>
      </c>
      <c r="I20" s="33">
        <v>5</v>
      </c>
      <c r="J20" s="26" t="s">
        <v>41</v>
      </c>
    </row>
    <row r="21" ht="31" customHeight="1" spans="1:10">
      <c r="A21" s="38" t="s">
        <v>138</v>
      </c>
      <c r="B21" s="39" t="s">
        <v>188</v>
      </c>
      <c r="C21" s="40" t="s">
        <v>431</v>
      </c>
      <c r="D21" s="40" t="s">
        <v>62</v>
      </c>
      <c r="E21" s="106" t="s">
        <v>402</v>
      </c>
      <c r="F21" s="32" t="s">
        <v>99</v>
      </c>
      <c r="G21" s="106" t="s">
        <v>403</v>
      </c>
      <c r="H21" s="33">
        <v>10</v>
      </c>
      <c r="I21" s="33">
        <v>10</v>
      </c>
      <c r="J21" s="26" t="s">
        <v>41</v>
      </c>
    </row>
    <row r="22" ht="31" customHeight="1" spans="1:10">
      <c r="A22" s="6" t="s">
        <v>190</v>
      </c>
      <c r="B22" s="6"/>
      <c r="C22" s="8" t="s">
        <v>41</v>
      </c>
      <c r="D22" s="8"/>
      <c r="E22" s="8"/>
      <c r="F22" s="8"/>
      <c r="G22" s="8"/>
      <c r="H22" s="8"/>
      <c r="I22" s="8"/>
      <c r="J22" s="8"/>
    </row>
    <row r="23" s="1" customFormat="1" ht="24" customHeight="1" spans="1:10">
      <c r="A23" s="6" t="s">
        <v>191</v>
      </c>
      <c r="B23" s="6">
        <v>100</v>
      </c>
      <c r="C23" s="6"/>
      <c r="D23" s="6"/>
      <c r="E23" s="6"/>
      <c r="F23" s="6"/>
      <c r="G23" s="6"/>
      <c r="H23" s="6"/>
      <c r="I23" s="6">
        <f>SUM(I5,I13:I21)</f>
        <v>100</v>
      </c>
      <c r="J23" s="6" t="s">
        <v>192</v>
      </c>
    </row>
    <row r="24" spans="1:10">
      <c r="A24" s="21" t="s">
        <v>193</v>
      </c>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9"/>
  <sheetViews>
    <sheetView topLeftCell="A12" workbookViewId="0">
      <selection activeCell="C13" sqref="C13:D22"/>
    </sheetView>
  </sheetViews>
  <sheetFormatPr defaultColWidth="9" defaultRowHeight="14.25"/>
  <cols>
    <col min="1" max="1" width="11.5" customWidth="1"/>
    <col min="2" max="2" width="21.2583333333333" customWidth="1"/>
    <col min="3" max="3" width="36.8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432</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0.5</v>
      </c>
      <c r="D5" s="6">
        <v>0.2</v>
      </c>
      <c r="E5" s="6">
        <v>0.2</v>
      </c>
      <c r="F5" s="6">
        <v>10</v>
      </c>
      <c r="G5" s="6"/>
      <c r="H5" s="9">
        <f>E5/D5</f>
        <v>1</v>
      </c>
      <c r="I5" s="6">
        <v>10</v>
      </c>
      <c r="J5" s="6"/>
    </row>
    <row r="6" ht="31" customHeight="1" spans="1:10">
      <c r="A6" s="6"/>
      <c r="B6" s="11" t="s">
        <v>44</v>
      </c>
      <c r="C6" s="27">
        <v>0.5</v>
      </c>
      <c r="D6" s="6">
        <v>0.2</v>
      </c>
      <c r="E6" s="6">
        <v>0.2</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433</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434</v>
      </c>
      <c r="D13" s="30" t="s">
        <v>62</v>
      </c>
      <c r="E13" s="31" t="s">
        <v>327</v>
      </c>
      <c r="F13" s="31" t="s">
        <v>300</v>
      </c>
      <c r="G13" s="32" t="s">
        <v>328</v>
      </c>
      <c r="H13" s="33">
        <v>8</v>
      </c>
      <c r="I13" s="33">
        <v>8</v>
      </c>
      <c r="J13" s="10" t="s">
        <v>41</v>
      </c>
    </row>
    <row r="14" ht="31" customHeight="1" spans="1:10">
      <c r="A14" s="34"/>
      <c r="B14" s="29" t="s">
        <v>60</v>
      </c>
      <c r="C14" s="30" t="s">
        <v>435</v>
      </c>
      <c r="D14" s="30" t="s">
        <v>62</v>
      </c>
      <c r="E14" s="31" t="s">
        <v>436</v>
      </c>
      <c r="F14" s="31" t="s">
        <v>363</v>
      </c>
      <c r="G14" s="32" t="s">
        <v>437</v>
      </c>
      <c r="H14" s="33">
        <v>8</v>
      </c>
      <c r="I14" s="33">
        <v>8</v>
      </c>
      <c r="J14" s="10" t="s">
        <v>41</v>
      </c>
    </row>
    <row r="15" ht="31" customHeight="1" spans="1:10">
      <c r="A15" s="34"/>
      <c r="B15" s="29" t="s">
        <v>60</v>
      </c>
      <c r="C15" s="30" t="s">
        <v>438</v>
      </c>
      <c r="D15" s="30" t="s">
        <v>62</v>
      </c>
      <c r="E15" s="31" t="s">
        <v>299</v>
      </c>
      <c r="F15" s="31" t="s">
        <v>83</v>
      </c>
      <c r="G15" s="32" t="s">
        <v>439</v>
      </c>
      <c r="H15" s="33">
        <v>8</v>
      </c>
      <c r="I15" s="33">
        <v>8</v>
      </c>
      <c r="J15" s="10" t="s">
        <v>41</v>
      </c>
    </row>
    <row r="16" ht="31" customHeight="1" spans="1:10">
      <c r="A16" s="34"/>
      <c r="B16" s="29" t="s">
        <v>92</v>
      </c>
      <c r="C16" s="30" t="s">
        <v>440</v>
      </c>
      <c r="D16" s="30" t="s">
        <v>62</v>
      </c>
      <c r="E16" s="31" t="s">
        <v>303</v>
      </c>
      <c r="F16" s="31" t="s">
        <v>99</v>
      </c>
      <c r="G16" s="32" t="s">
        <v>304</v>
      </c>
      <c r="H16" s="33">
        <v>14</v>
      </c>
      <c r="I16" s="33">
        <v>14</v>
      </c>
      <c r="J16" s="10" t="s">
        <v>41</v>
      </c>
    </row>
    <row r="17" ht="31" customHeight="1" spans="1:10">
      <c r="A17" s="35"/>
      <c r="B17" s="29" t="s">
        <v>101</v>
      </c>
      <c r="C17" s="30" t="s">
        <v>330</v>
      </c>
      <c r="D17" s="30" t="s">
        <v>66</v>
      </c>
      <c r="E17" s="31" t="s">
        <v>306</v>
      </c>
      <c r="F17" s="31" t="s">
        <v>134</v>
      </c>
      <c r="G17" s="32" t="s">
        <v>135</v>
      </c>
      <c r="H17" s="33">
        <v>12</v>
      </c>
      <c r="I17" s="33">
        <v>12</v>
      </c>
      <c r="J17" s="10" t="s">
        <v>41</v>
      </c>
    </row>
    <row r="18" ht="31" customHeight="1" spans="1:10">
      <c r="A18" s="36" t="s">
        <v>109</v>
      </c>
      <c r="B18" s="38" t="s">
        <v>179</v>
      </c>
      <c r="C18" s="30" t="s">
        <v>441</v>
      </c>
      <c r="D18" s="30" t="s">
        <v>66</v>
      </c>
      <c r="E18" s="31" t="s">
        <v>220</v>
      </c>
      <c r="F18" s="31" t="s">
        <v>91</v>
      </c>
      <c r="G18" s="32" t="s">
        <v>220</v>
      </c>
      <c r="H18" s="33">
        <v>10</v>
      </c>
      <c r="I18" s="33">
        <v>10</v>
      </c>
      <c r="J18" s="10" t="s">
        <v>41</v>
      </c>
    </row>
    <row r="19" ht="31" customHeight="1" spans="1:10">
      <c r="A19" s="52"/>
      <c r="B19" s="38" t="s">
        <v>179</v>
      </c>
      <c r="C19" s="30" t="s">
        <v>442</v>
      </c>
      <c r="D19" s="30" t="s">
        <v>62</v>
      </c>
      <c r="E19" s="31" t="s">
        <v>303</v>
      </c>
      <c r="F19" s="31" t="s">
        <v>99</v>
      </c>
      <c r="G19" s="32" t="s">
        <v>304</v>
      </c>
      <c r="H19" s="33">
        <v>10</v>
      </c>
      <c r="I19" s="33">
        <v>10</v>
      </c>
      <c r="J19" s="10" t="s">
        <v>41</v>
      </c>
    </row>
    <row r="20" ht="31" customHeight="1" spans="1:10">
      <c r="A20" s="52"/>
      <c r="B20" s="38" t="s">
        <v>179</v>
      </c>
      <c r="C20" s="30" t="s">
        <v>443</v>
      </c>
      <c r="D20" s="30" t="s">
        <v>66</v>
      </c>
      <c r="E20" s="31" t="s">
        <v>444</v>
      </c>
      <c r="F20" s="31" t="s">
        <v>91</v>
      </c>
      <c r="G20" s="32" t="s">
        <v>444</v>
      </c>
      <c r="H20" s="33">
        <v>5</v>
      </c>
      <c r="I20" s="33">
        <v>5</v>
      </c>
      <c r="J20" s="10" t="s">
        <v>41</v>
      </c>
    </row>
    <row r="21" ht="31" customHeight="1" spans="1:10">
      <c r="A21" s="37"/>
      <c r="B21" s="38" t="s">
        <v>179</v>
      </c>
      <c r="C21" s="30" t="s">
        <v>445</v>
      </c>
      <c r="D21" s="30" t="s">
        <v>66</v>
      </c>
      <c r="E21" s="31" t="s">
        <v>306</v>
      </c>
      <c r="F21" s="31" t="s">
        <v>134</v>
      </c>
      <c r="G21" s="32" t="s">
        <v>135</v>
      </c>
      <c r="H21" s="33">
        <v>5</v>
      </c>
      <c r="I21" s="33">
        <v>5</v>
      </c>
      <c r="J21" s="10" t="s">
        <v>41</v>
      </c>
    </row>
    <row r="22" ht="31" customHeight="1" spans="1:10">
      <c r="A22" s="38" t="s">
        <v>138</v>
      </c>
      <c r="B22" s="39" t="s">
        <v>188</v>
      </c>
      <c r="C22" s="30" t="s">
        <v>446</v>
      </c>
      <c r="D22" s="30" t="s">
        <v>62</v>
      </c>
      <c r="E22" s="31" t="s">
        <v>402</v>
      </c>
      <c r="F22" s="31" t="s">
        <v>99</v>
      </c>
      <c r="G22" s="106" t="s">
        <v>403</v>
      </c>
      <c r="H22" s="33">
        <v>10</v>
      </c>
      <c r="I22" s="33">
        <v>10</v>
      </c>
      <c r="J22" s="10" t="s">
        <v>41</v>
      </c>
    </row>
    <row r="23" ht="31" customHeight="1" spans="1:10">
      <c r="A23" s="6" t="s">
        <v>190</v>
      </c>
      <c r="B23" s="6"/>
      <c r="C23" s="6" t="s">
        <v>41</v>
      </c>
      <c r="D23" s="6"/>
      <c r="E23" s="6"/>
      <c r="F23" s="6"/>
      <c r="G23" s="6"/>
      <c r="H23" s="6"/>
      <c r="I23" s="6"/>
      <c r="J23" s="6"/>
    </row>
    <row r="24" s="1" customFormat="1" ht="24" customHeight="1" spans="1:10">
      <c r="A24" s="6" t="s">
        <v>191</v>
      </c>
      <c r="B24" s="6">
        <v>100</v>
      </c>
      <c r="C24" s="6"/>
      <c r="D24" s="6"/>
      <c r="E24" s="6"/>
      <c r="F24" s="6"/>
      <c r="G24" s="6"/>
      <c r="H24" s="6"/>
      <c r="I24" s="6">
        <f>SUM(I5,I13:I22)</f>
        <v>100</v>
      </c>
      <c r="J24" s="6" t="s">
        <v>192</v>
      </c>
    </row>
    <row r="25" spans="1:10">
      <c r="A25" s="21" t="s">
        <v>193</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9"/>
  <sheetViews>
    <sheetView topLeftCell="A10" workbookViewId="0">
      <selection activeCell="C13" sqref="C13:D22"/>
    </sheetView>
  </sheetViews>
  <sheetFormatPr defaultColWidth="9" defaultRowHeight="14.25"/>
  <cols>
    <col min="1" max="1" width="11.5" customWidth="1"/>
    <col min="2" max="2" width="21.2583333333333" customWidth="1"/>
    <col min="3" max="3" width="43.375" customWidth="1"/>
    <col min="4" max="4" width="7.06666666666667"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447</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0.9</v>
      </c>
      <c r="E5" s="6">
        <v>0.9</v>
      </c>
      <c r="F5" s="6">
        <v>10</v>
      </c>
      <c r="G5" s="6"/>
      <c r="H5" s="9">
        <f>E5/D5</f>
        <v>1</v>
      </c>
      <c r="I5" s="6">
        <v>10</v>
      </c>
      <c r="J5" s="6"/>
    </row>
    <row r="6" ht="31" customHeight="1" spans="1:10">
      <c r="A6" s="6"/>
      <c r="B6" s="11" t="s">
        <v>44</v>
      </c>
      <c r="C6" s="27">
        <v>1</v>
      </c>
      <c r="D6" s="6">
        <v>0.9</v>
      </c>
      <c r="E6" s="6">
        <v>0.9</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448</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298</v>
      </c>
      <c r="D13" s="40" t="s">
        <v>62</v>
      </c>
      <c r="E13" s="106" t="s">
        <v>299</v>
      </c>
      <c r="F13" s="32" t="s">
        <v>300</v>
      </c>
      <c r="G13" s="106" t="s">
        <v>301</v>
      </c>
      <c r="H13" s="33">
        <v>8</v>
      </c>
      <c r="I13" s="33">
        <v>8</v>
      </c>
      <c r="J13" s="26" t="s">
        <v>41</v>
      </c>
    </row>
    <row r="14" ht="31" customHeight="1" spans="1:10">
      <c r="A14" s="34"/>
      <c r="B14" s="29" t="s">
        <v>60</v>
      </c>
      <c r="C14" s="40" t="s">
        <v>449</v>
      </c>
      <c r="D14" s="40" t="s">
        <v>62</v>
      </c>
      <c r="E14" s="106" t="s">
        <v>308</v>
      </c>
      <c r="F14" s="32" t="s">
        <v>300</v>
      </c>
      <c r="G14" s="106" t="s">
        <v>450</v>
      </c>
      <c r="H14" s="33">
        <v>8</v>
      </c>
      <c r="I14" s="33">
        <v>8</v>
      </c>
      <c r="J14" s="26" t="s">
        <v>41</v>
      </c>
    </row>
    <row r="15" ht="31" customHeight="1" spans="1:10">
      <c r="A15" s="34"/>
      <c r="B15" s="29" t="s">
        <v>60</v>
      </c>
      <c r="C15" s="40" t="s">
        <v>451</v>
      </c>
      <c r="D15" s="40" t="s">
        <v>62</v>
      </c>
      <c r="E15" s="106" t="s">
        <v>452</v>
      </c>
      <c r="F15" s="32" t="s">
        <v>300</v>
      </c>
      <c r="G15" s="106" t="s">
        <v>453</v>
      </c>
      <c r="H15" s="33">
        <v>8</v>
      </c>
      <c r="I15" s="33">
        <v>8</v>
      </c>
      <c r="J15" s="26" t="s">
        <v>41</v>
      </c>
    </row>
    <row r="16" ht="31" customHeight="1" spans="1:10">
      <c r="A16" s="34"/>
      <c r="B16" s="29" t="s">
        <v>92</v>
      </c>
      <c r="C16" s="40" t="s">
        <v>454</v>
      </c>
      <c r="D16" s="40" t="s">
        <v>62</v>
      </c>
      <c r="E16" s="106" t="s">
        <v>316</v>
      </c>
      <c r="F16" s="32" t="s">
        <v>99</v>
      </c>
      <c r="G16" s="106" t="s">
        <v>317</v>
      </c>
      <c r="H16" s="33">
        <v>8</v>
      </c>
      <c r="I16" s="33">
        <v>8</v>
      </c>
      <c r="J16" s="26" t="s">
        <v>41</v>
      </c>
    </row>
    <row r="17" ht="31" customHeight="1" spans="1:10">
      <c r="A17" s="34"/>
      <c r="B17" s="29" t="s">
        <v>92</v>
      </c>
      <c r="C17" s="40" t="s">
        <v>455</v>
      </c>
      <c r="D17" s="40" t="s">
        <v>62</v>
      </c>
      <c r="E17" s="106" t="s">
        <v>316</v>
      </c>
      <c r="F17" s="32" t="s">
        <v>99</v>
      </c>
      <c r="G17" s="106" t="s">
        <v>317</v>
      </c>
      <c r="H17" s="33">
        <v>6</v>
      </c>
      <c r="I17" s="33">
        <v>6</v>
      </c>
      <c r="J17" s="26" t="s">
        <v>41</v>
      </c>
    </row>
    <row r="18" ht="31" customHeight="1" spans="1:10">
      <c r="A18" s="34"/>
      <c r="B18" s="29" t="s">
        <v>101</v>
      </c>
      <c r="C18" s="40" t="s">
        <v>330</v>
      </c>
      <c r="D18" s="40" t="s">
        <v>66</v>
      </c>
      <c r="E18" s="106" t="s">
        <v>331</v>
      </c>
      <c r="F18" s="32" t="s">
        <v>177</v>
      </c>
      <c r="G18" s="106" t="s">
        <v>331</v>
      </c>
      <c r="H18" s="33">
        <v>6</v>
      </c>
      <c r="I18" s="33">
        <v>6</v>
      </c>
      <c r="J18" s="26" t="s">
        <v>41</v>
      </c>
    </row>
    <row r="19" ht="31" customHeight="1" spans="1:10">
      <c r="A19" s="35"/>
      <c r="B19" s="29" t="s">
        <v>106</v>
      </c>
      <c r="C19" s="40" t="s">
        <v>307</v>
      </c>
      <c r="D19" s="40" t="s">
        <v>66</v>
      </c>
      <c r="E19" s="106" t="s">
        <v>306</v>
      </c>
      <c r="F19" s="32" t="s">
        <v>70</v>
      </c>
      <c r="G19" s="106" t="s">
        <v>456</v>
      </c>
      <c r="H19" s="33">
        <v>6</v>
      </c>
      <c r="I19" s="33">
        <v>6</v>
      </c>
      <c r="J19" s="26" t="s">
        <v>41</v>
      </c>
    </row>
    <row r="20" ht="31" customHeight="1" spans="1:10">
      <c r="A20" s="28" t="s">
        <v>109</v>
      </c>
      <c r="B20" s="29" t="s">
        <v>215</v>
      </c>
      <c r="C20" s="40" t="s">
        <v>457</v>
      </c>
      <c r="D20" s="40" t="s">
        <v>66</v>
      </c>
      <c r="E20" s="106" t="s">
        <v>458</v>
      </c>
      <c r="F20" s="32" t="s">
        <v>91</v>
      </c>
      <c r="G20" s="106" t="s">
        <v>458</v>
      </c>
      <c r="H20" s="33">
        <v>15</v>
      </c>
      <c r="I20" s="33">
        <v>15</v>
      </c>
      <c r="J20" s="26" t="s">
        <v>41</v>
      </c>
    </row>
    <row r="21" ht="31" customHeight="1" spans="1:10">
      <c r="A21" s="35"/>
      <c r="B21" s="38" t="s">
        <v>179</v>
      </c>
      <c r="C21" s="40" t="s">
        <v>459</v>
      </c>
      <c r="D21" s="40" t="s">
        <v>66</v>
      </c>
      <c r="E21" s="106" t="s">
        <v>460</v>
      </c>
      <c r="F21" s="32" t="s">
        <v>312</v>
      </c>
      <c r="G21" s="106" t="s">
        <v>460</v>
      </c>
      <c r="H21" s="33">
        <v>15</v>
      </c>
      <c r="I21" s="33">
        <v>15</v>
      </c>
      <c r="J21" s="26" t="s">
        <v>41</v>
      </c>
    </row>
    <row r="22" ht="31" customHeight="1" spans="1:10">
      <c r="A22" s="38" t="s">
        <v>138</v>
      </c>
      <c r="B22" s="39" t="s">
        <v>188</v>
      </c>
      <c r="C22" s="40" t="s">
        <v>461</v>
      </c>
      <c r="D22" s="40" t="s">
        <v>66</v>
      </c>
      <c r="E22" s="106" t="s">
        <v>316</v>
      </c>
      <c r="F22" s="32" t="s">
        <v>99</v>
      </c>
      <c r="G22" s="106" t="s">
        <v>317</v>
      </c>
      <c r="H22" s="33">
        <v>10</v>
      </c>
      <c r="I22" s="33">
        <v>10</v>
      </c>
      <c r="J22" s="26" t="s">
        <v>41</v>
      </c>
    </row>
    <row r="23" ht="31" customHeight="1" spans="1:10">
      <c r="A23" s="6" t="s">
        <v>190</v>
      </c>
      <c r="B23" s="6"/>
      <c r="C23" s="8" t="s">
        <v>462</v>
      </c>
      <c r="D23" s="8"/>
      <c r="E23" s="8"/>
      <c r="F23" s="8"/>
      <c r="G23" s="8"/>
      <c r="H23" s="8"/>
      <c r="I23" s="8"/>
      <c r="J23" s="8"/>
    </row>
    <row r="24" s="1" customFormat="1" ht="24" customHeight="1" spans="1:10">
      <c r="A24" s="6" t="s">
        <v>191</v>
      </c>
      <c r="B24" s="6">
        <v>100</v>
      </c>
      <c r="C24" s="6"/>
      <c r="D24" s="6"/>
      <c r="E24" s="6"/>
      <c r="F24" s="6"/>
      <c r="G24" s="6"/>
      <c r="H24" s="6"/>
      <c r="I24" s="6">
        <f>SUM(I5,I13:I22)</f>
        <v>100</v>
      </c>
      <c r="J24" s="6" t="s">
        <v>192</v>
      </c>
    </row>
    <row r="25" spans="1:10">
      <c r="A25" s="21" t="s">
        <v>193</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A25:J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7"/>
  <sheetViews>
    <sheetView topLeftCell="A8" workbookViewId="0">
      <selection activeCell="C13" sqref="C13:D20"/>
    </sheetView>
  </sheetViews>
  <sheetFormatPr defaultColWidth="9" defaultRowHeight="14.25"/>
  <cols>
    <col min="1" max="1" width="11.5" customWidth="1"/>
    <col min="2" max="2" width="21.2583333333333" customWidth="1"/>
    <col min="3" max="3" width="33.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463</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8.21</v>
      </c>
      <c r="D5" s="6">
        <v>0.87</v>
      </c>
      <c r="E5" s="6">
        <v>0.87</v>
      </c>
      <c r="F5" s="6">
        <v>10</v>
      </c>
      <c r="G5" s="6"/>
      <c r="H5" s="9">
        <f>E5/D5</f>
        <v>1</v>
      </c>
      <c r="I5" s="6">
        <v>10</v>
      </c>
      <c r="J5" s="6"/>
    </row>
    <row r="6" ht="31" customHeight="1" spans="1:10">
      <c r="A6" s="6"/>
      <c r="B6" s="11" t="s">
        <v>44</v>
      </c>
      <c r="C6" s="27">
        <v>8.21</v>
      </c>
      <c r="D6" s="6">
        <v>0.87</v>
      </c>
      <c r="E6" s="6">
        <v>0.87</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464</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465</v>
      </c>
      <c r="D13" s="40" t="s">
        <v>62</v>
      </c>
      <c r="E13" s="32" t="s">
        <v>466</v>
      </c>
      <c r="F13" s="32" t="s">
        <v>363</v>
      </c>
      <c r="G13" s="32" t="s">
        <v>467</v>
      </c>
      <c r="H13" s="33">
        <v>10</v>
      </c>
      <c r="I13" s="33">
        <v>10</v>
      </c>
      <c r="J13" s="10" t="s">
        <v>41</v>
      </c>
    </row>
    <row r="14" ht="31" customHeight="1" spans="1:10">
      <c r="A14" s="34"/>
      <c r="B14" s="29" t="s">
        <v>60</v>
      </c>
      <c r="C14" s="40" t="s">
        <v>468</v>
      </c>
      <c r="D14" s="40" t="s">
        <v>62</v>
      </c>
      <c r="E14" s="106" t="s">
        <v>327</v>
      </c>
      <c r="F14" s="32" t="s">
        <v>300</v>
      </c>
      <c r="G14" s="106" t="s">
        <v>328</v>
      </c>
      <c r="H14" s="33">
        <v>10</v>
      </c>
      <c r="I14" s="33">
        <v>10</v>
      </c>
      <c r="J14" s="10" t="s">
        <v>41</v>
      </c>
    </row>
    <row r="15" ht="31" customHeight="1" spans="1:10">
      <c r="A15" s="34"/>
      <c r="B15" s="29" t="s">
        <v>92</v>
      </c>
      <c r="C15" s="40" t="s">
        <v>469</v>
      </c>
      <c r="D15" s="40" t="s">
        <v>62</v>
      </c>
      <c r="E15" s="32" t="s">
        <v>402</v>
      </c>
      <c r="F15" s="32" t="s">
        <v>99</v>
      </c>
      <c r="G15" s="32" t="s">
        <v>403</v>
      </c>
      <c r="H15" s="33">
        <v>10</v>
      </c>
      <c r="I15" s="33">
        <v>10</v>
      </c>
      <c r="J15" s="10" t="s">
        <v>41</v>
      </c>
    </row>
    <row r="16" ht="31" customHeight="1" spans="1:10">
      <c r="A16" s="34"/>
      <c r="B16" s="29" t="s">
        <v>101</v>
      </c>
      <c r="C16" s="40" t="s">
        <v>330</v>
      </c>
      <c r="D16" s="40" t="s">
        <v>66</v>
      </c>
      <c r="E16" s="106" t="s">
        <v>331</v>
      </c>
      <c r="F16" s="32" t="s">
        <v>177</v>
      </c>
      <c r="G16" s="106" t="s">
        <v>331</v>
      </c>
      <c r="H16" s="33">
        <v>10</v>
      </c>
      <c r="I16" s="33">
        <v>10</v>
      </c>
      <c r="J16" s="10" t="s">
        <v>41</v>
      </c>
    </row>
    <row r="17" ht="31" customHeight="1" spans="1:10">
      <c r="A17" s="35"/>
      <c r="B17" s="29" t="s">
        <v>106</v>
      </c>
      <c r="C17" s="40" t="s">
        <v>307</v>
      </c>
      <c r="D17" s="40" t="s">
        <v>66</v>
      </c>
      <c r="E17" s="32" t="s">
        <v>470</v>
      </c>
      <c r="F17" s="32" t="s">
        <v>70</v>
      </c>
      <c r="G17" s="32" t="s">
        <v>471</v>
      </c>
      <c r="H17" s="33">
        <v>10</v>
      </c>
      <c r="I17" s="33">
        <v>10</v>
      </c>
      <c r="J17" s="10" t="s">
        <v>41</v>
      </c>
    </row>
    <row r="18" ht="31" customHeight="1" spans="1:10">
      <c r="A18" s="28" t="s">
        <v>109</v>
      </c>
      <c r="B18" s="38" t="s">
        <v>179</v>
      </c>
      <c r="C18" s="40" t="s">
        <v>472</v>
      </c>
      <c r="D18" s="40" t="s">
        <v>66</v>
      </c>
      <c r="E18" s="106" t="s">
        <v>220</v>
      </c>
      <c r="F18" s="32" t="s">
        <v>91</v>
      </c>
      <c r="G18" s="106" t="s">
        <v>220</v>
      </c>
      <c r="H18" s="33">
        <v>15</v>
      </c>
      <c r="I18" s="33">
        <v>15</v>
      </c>
      <c r="J18" s="10" t="s">
        <v>41</v>
      </c>
    </row>
    <row r="19" ht="31" customHeight="1" spans="1:10">
      <c r="A19" s="35"/>
      <c r="B19" s="38" t="s">
        <v>185</v>
      </c>
      <c r="C19" s="40" t="s">
        <v>445</v>
      </c>
      <c r="D19" s="40" t="s">
        <v>66</v>
      </c>
      <c r="E19" s="106" t="s">
        <v>306</v>
      </c>
      <c r="F19" s="32" t="s">
        <v>134</v>
      </c>
      <c r="G19" s="106" t="s">
        <v>135</v>
      </c>
      <c r="H19" s="33">
        <v>10</v>
      </c>
      <c r="I19" s="33">
        <v>10</v>
      </c>
      <c r="J19" s="10" t="s">
        <v>41</v>
      </c>
    </row>
    <row r="20" ht="31" customHeight="1" spans="1:10">
      <c r="A20" s="38" t="s">
        <v>138</v>
      </c>
      <c r="B20" s="39" t="s">
        <v>188</v>
      </c>
      <c r="C20" s="40" t="s">
        <v>473</v>
      </c>
      <c r="D20" s="40" t="s">
        <v>62</v>
      </c>
      <c r="E20" s="106" t="s">
        <v>402</v>
      </c>
      <c r="F20" s="32" t="s">
        <v>99</v>
      </c>
      <c r="G20" s="106" t="s">
        <v>403</v>
      </c>
      <c r="H20" s="33">
        <v>15</v>
      </c>
      <c r="I20" s="33">
        <v>15</v>
      </c>
      <c r="J20" s="10" t="s">
        <v>41</v>
      </c>
    </row>
    <row r="21" ht="31" customHeight="1" spans="1:10">
      <c r="A21" s="6" t="s">
        <v>190</v>
      </c>
      <c r="B21" s="6"/>
      <c r="C21" s="6" t="s">
        <v>41</v>
      </c>
      <c r="D21" s="6"/>
      <c r="E21" s="6"/>
      <c r="F21" s="6"/>
      <c r="G21" s="6"/>
      <c r="H21" s="6"/>
      <c r="I21" s="6"/>
      <c r="J21" s="6"/>
    </row>
    <row r="22" s="1" customFormat="1" ht="24" customHeight="1" spans="1:10">
      <c r="A22" s="6" t="s">
        <v>191</v>
      </c>
      <c r="B22" s="6">
        <v>100</v>
      </c>
      <c r="C22" s="6"/>
      <c r="D22" s="6"/>
      <c r="E22" s="6"/>
      <c r="F22" s="6"/>
      <c r="G22" s="6"/>
      <c r="H22" s="6"/>
      <c r="I22" s="6">
        <v>100</v>
      </c>
      <c r="J22" s="6" t="s">
        <v>192</v>
      </c>
    </row>
    <row r="23" spans="1:10">
      <c r="A23" s="21" t="s">
        <v>193</v>
      </c>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3"/>
  <sheetViews>
    <sheetView topLeftCell="A11" workbookViewId="0">
      <selection activeCell="C13" sqref="C13:D26"/>
    </sheetView>
  </sheetViews>
  <sheetFormatPr defaultColWidth="9" defaultRowHeight="14.25"/>
  <cols>
    <col min="1" max="1" width="11.5" customWidth="1"/>
    <col min="2" max="2" width="21.2583333333333" customWidth="1"/>
    <col min="3" max="3" width="43.5" customWidth="1"/>
    <col min="5" max="5" width="13.375" customWidth="1"/>
    <col min="6" max="6" width="16.25" customWidth="1"/>
    <col min="7" max="7" width="16.5"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474</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20</v>
      </c>
      <c r="D5" s="6">
        <v>11.86</v>
      </c>
      <c r="E5" s="6">
        <v>11.86</v>
      </c>
      <c r="F5" s="6">
        <v>10</v>
      </c>
      <c r="G5" s="6"/>
      <c r="H5" s="9">
        <f>E5/D5</f>
        <v>1</v>
      </c>
      <c r="I5" s="6">
        <v>10</v>
      </c>
      <c r="J5" s="6"/>
    </row>
    <row r="6" ht="31" customHeight="1" spans="1:10">
      <c r="A6" s="6"/>
      <c r="B6" s="11" t="s">
        <v>44</v>
      </c>
      <c r="C6" s="27">
        <v>20</v>
      </c>
      <c r="D6" s="6">
        <v>11.86</v>
      </c>
      <c r="E6" s="6">
        <v>11.86</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475</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476</v>
      </c>
      <c r="D13" s="40" t="s">
        <v>62</v>
      </c>
      <c r="E13" s="106" t="s">
        <v>344</v>
      </c>
      <c r="F13" s="32" t="s">
        <v>300</v>
      </c>
      <c r="G13" s="106" t="s">
        <v>477</v>
      </c>
      <c r="H13" s="33">
        <v>5</v>
      </c>
      <c r="I13" s="33">
        <v>5</v>
      </c>
      <c r="J13" s="26" t="s">
        <v>41</v>
      </c>
    </row>
    <row r="14" ht="31" customHeight="1" spans="1:10">
      <c r="A14" s="34"/>
      <c r="B14" s="29" t="s">
        <v>60</v>
      </c>
      <c r="C14" s="40" t="s">
        <v>478</v>
      </c>
      <c r="D14" s="40" t="s">
        <v>62</v>
      </c>
      <c r="E14" s="106" t="s">
        <v>344</v>
      </c>
      <c r="F14" s="32" t="s">
        <v>300</v>
      </c>
      <c r="G14" s="106" t="s">
        <v>477</v>
      </c>
      <c r="H14" s="33">
        <v>5</v>
      </c>
      <c r="I14" s="33">
        <v>5</v>
      </c>
      <c r="J14" s="26" t="s">
        <v>41</v>
      </c>
    </row>
    <row r="15" ht="31" customHeight="1" spans="1:10">
      <c r="A15" s="34"/>
      <c r="B15" s="29" t="s">
        <v>60</v>
      </c>
      <c r="C15" s="40" t="s">
        <v>479</v>
      </c>
      <c r="D15" s="40" t="s">
        <v>62</v>
      </c>
      <c r="E15" s="106" t="s">
        <v>480</v>
      </c>
      <c r="F15" s="32" t="s">
        <v>300</v>
      </c>
      <c r="G15" s="106" t="s">
        <v>481</v>
      </c>
      <c r="H15" s="33">
        <v>5</v>
      </c>
      <c r="I15" s="33">
        <v>5</v>
      </c>
      <c r="J15" s="26" t="s">
        <v>41</v>
      </c>
    </row>
    <row r="16" ht="31" customHeight="1" spans="1:10">
      <c r="A16" s="34"/>
      <c r="B16" s="29" t="s">
        <v>60</v>
      </c>
      <c r="C16" s="40" t="s">
        <v>482</v>
      </c>
      <c r="D16" s="40" t="s">
        <v>62</v>
      </c>
      <c r="E16" s="106" t="s">
        <v>344</v>
      </c>
      <c r="F16" s="32" t="s">
        <v>300</v>
      </c>
      <c r="G16" s="106" t="s">
        <v>477</v>
      </c>
      <c r="H16" s="33">
        <v>5</v>
      </c>
      <c r="I16" s="33">
        <v>5</v>
      </c>
      <c r="J16" s="26" t="s">
        <v>41</v>
      </c>
    </row>
    <row r="17" ht="31" customHeight="1" spans="1:10">
      <c r="A17" s="34"/>
      <c r="B17" s="29" t="s">
        <v>60</v>
      </c>
      <c r="C17" s="40" t="s">
        <v>483</v>
      </c>
      <c r="D17" s="40" t="s">
        <v>62</v>
      </c>
      <c r="E17" s="106" t="s">
        <v>344</v>
      </c>
      <c r="F17" s="32" t="s">
        <v>300</v>
      </c>
      <c r="G17" s="106" t="s">
        <v>477</v>
      </c>
      <c r="H17" s="33">
        <v>5</v>
      </c>
      <c r="I17" s="33">
        <v>5</v>
      </c>
      <c r="J17" s="26" t="s">
        <v>41</v>
      </c>
    </row>
    <row r="18" ht="31" customHeight="1" spans="1:10">
      <c r="A18" s="34"/>
      <c r="B18" s="29" t="s">
        <v>92</v>
      </c>
      <c r="C18" s="40" t="s">
        <v>484</v>
      </c>
      <c r="D18" s="40" t="s">
        <v>62</v>
      </c>
      <c r="E18" s="106" t="s">
        <v>296</v>
      </c>
      <c r="F18" s="32" t="s">
        <v>99</v>
      </c>
      <c r="G18" s="106" t="s">
        <v>425</v>
      </c>
      <c r="H18" s="33">
        <v>8</v>
      </c>
      <c r="I18" s="33">
        <v>8</v>
      </c>
      <c r="J18" s="26" t="s">
        <v>41</v>
      </c>
    </row>
    <row r="19" ht="31" customHeight="1" spans="1:10">
      <c r="A19" s="34"/>
      <c r="B19" s="29" t="s">
        <v>92</v>
      </c>
      <c r="C19" s="40" t="s">
        <v>485</v>
      </c>
      <c r="D19" s="40" t="s">
        <v>62</v>
      </c>
      <c r="E19" s="106" t="s">
        <v>402</v>
      </c>
      <c r="F19" s="32" t="s">
        <v>99</v>
      </c>
      <c r="G19" s="106" t="s">
        <v>403</v>
      </c>
      <c r="H19" s="33">
        <v>8</v>
      </c>
      <c r="I19" s="33">
        <v>8</v>
      </c>
      <c r="J19" s="26" t="s">
        <v>41</v>
      </c>
    </row>
    <row r="20" ht="31" customHeight="1" spans="1:10">
      <c r="A20" s="34"/>
      <c r="B20" s="29" t="s">
        <v>101</v>
      </c>
      <c r="C20" s="40" t="s">
        <v>330</v>
      </c>
      <c r="D20" s="40" t="s">
        <v>66</v>
      </c>
      <c r="E20" s="106" t="s">
        <v>486</v>
      </c>
      <c r="F20" s="32" t="s">
        <v>134</v>
      </c>
      <c r="G20" s="32" t="s">
        <v>353</v>
      </c>
      <c r="H20" s="33">
        <v>5</v>
      </c>
      <c r="I20" s="33">
        <v>5</v>
      </c>
      <c r="J20" s="26" t="s">
        <v>41</v>
      </c>
    </row>
    <row r="21" ht="31" customHeight="1" spans="1:10">
      <c r="A21" s="35"/>
      <c r="B21" s="29" t="s">
        <v>106</v>
      </c>
      <c r="C21" s="40" t="s">
        <v>307</v>
      </c>
      <c r="D21" s="40" t="s">
        <v>66</v>
      </c>
      <c r="E21" s="106" t="s">
        <v>487</v>
      </c>
      <c r="F21" s="32" t="s">
        <v>70</v>
      </c>
      <c r="G21" s="32" t="s">
        <v>488</v>
      </c>
      <c r="H21" s="33">
        <v>4</v>
      </c>
      <c r="I21" s="33">
        <v>2</v>
      </c>
      <c r="J21" s="26" t="s">
        <v>489</v>
      </c>
    </row>
    <row r="22" s="3" customFormat="1" ht="31" customHeight="1" spans="1:10">
      <c r="A22" s="36" t="s">
        <v>109</v>
      </c>
      <c r="B22" s="29" t="s">
        <v>179</v>
      </c>
      <c r="C22" s="40" t="s">
        <v>490</v>
      </c>
      <c r="D22" s="40" t="s">
        <v>62</v>
      </c>
      <c r="E22" s="106" t="s">
        <v>491</v>
      </c>
      <c r="F22" s="32" t="s">
        <v>91</v>
      </c>
      <c r="G22" s="106" t="s">
        <v>492</v>
      </c>
      <c r="H22" s="33">
        <v>10</v>
      </c>
      <c r="I22" s="33">
        <v>10</v>
      </c>
      <c r="J22" s="26" t="s">
        <v>41</v>
      </c>
    </row>
    <row r="23" ht="31" customHeight="1" spans="1:10">
      <c r="A23" s="52"/>
      <c r="B23" s="38" t="s">
        <v>179</v>
      </c>
      <c r="C23" s="40" t="s">
        <v>493</v>
      </c>
      <c r="D23" s="40" t="s">
        <v>66</v>
      </c>
      <c r="E23" s="106" t="s">
        <v>220</v>
      </c>
      <c r="F23" s="32" t="s">
        <v>91</v>
      </c>
      <c r="G23" s="106" t="s">
        <v>220</v>
      </c>
      <c r="H23" s="33">
        <v>5</v>
      </c>
      <c r="I23" s="33">
        <v>5</v>
      </c>
      <c r="J23" s="26" t="s">
        <v>41</v>
      </c>
    </row>
    <row r="24" ht="31" customHeight="1" spans="1:10">
      <c r="A24" s="52"/>
      <c r="B24" s="38" t="s">
        <v>179</v>
      </c>
      <c r="C24" s="40" t="s">
        <v>494</v>
      </c>
      <c r="D24" s="40" t="s">
        <v>62</v>
      </c>
      <c r="E24" s="106" t="s">
        <v>402</v>
      </c>
      <c r="F24" s="32" t="s">
        <v>99</v>
      </c>
      <c r="G24" s="106" t="s">
        <v>402</v>
      </c>
      <c r="H24" s="33">
        <v>10</v>
      </c>
      <c r="I24" s="33">
        <v>10</v>
      </c>
      <c r="J24" s="26" t="s">
        <v>41</v>
      </c>
    </row>
    <row r="25" ht="31" customHeight="1" spans="1:10">
      <c r="A25" s="37"/>
      <c r="B25" s="38" t="s">
        <v>185</v>
      </c>
      <c r="C25" s="40" t="s">
        <v>445</v>
      </c>
      <c r="D25" s="40" t="s">
        <v>66</v>
      </c>
      <c r="E25" s="106" t="s">
        <v>306</v>
      </c>
      <c r="F25" s="32" t="s">
        <v>134</v>
      </c>
      <c r="G25" s="106" t="s">
        <v>306</v>
      </c>
      <c r="H25" s="33">
        <v>5</v>
      </c>
      <c r="I25" s="33">
        <v>5</v>
      </c>
      <c r="J25" s="26" t="s">
        <v>41</v>
      </c>
    </row>
    <row r="26" ht="31" customHeight="1" spans="1:10">
      <c r="A26" s="38" t="s">
        <v>138</v>
      </c>
      <c r="B26" s="39" t="s">
        <v>188</v>
      </c>
      <c r="C26" s="40" t="s">
        <v>495</v>
      </c>
      <c r="D26" s="40" t="s">
        <v>62</v>
      </c>
      <c r="E26" s="106" t="s">
        <v>339</v>
      </c>
      <c r="F26" s="32" t="s">
        <v>99</v>
      </c>
      <c r="G26" s="106" t="s">
        <v>339</v>
      </c>
      <c r="H26" s="33">
        <v>10</v>
      </c>
      <c r="I26" s="33">
        <v>10</v>
      </c>
      <c r="J26" s="26" t="s">
        <v>41</v>
      </c>
    </row>
    <row r="27" ht="31" customHeight="1" spans="1:10">
      <c r="A27" s="6" t="s">
        <v>190</v>
      </c>
      <c r="B27" s="6"/>
      <c r="C27" s="8" t="s">
        <v>41</v>
      </c>
      <c r="D27" s="8"/>
      <c r="E27" s="8"/>
      <c r="F27" s="8"/>
      <c r="G27" s="8"/>
      <c r="H27" s="8"/>
      <c r="I27" s="8"/>
      <c r="J27" s="8"/>
    </row>
    <row r="28" s="1" customFormat="1" ht="24" customHeight="1" spans="1:10">
      <c r="A28" s="6" t="s">
        <v>191</v>
      </c>
      <c r="B28" s="6">
        <v>100</v>
      </c>
      <c r="C28" s="6"/>
      <c r="D28" s="6"/>
      <c r="E28" s="6"/>
      <c r="F28" s="6"/>
      <c r="G28" s="6"/>
      <c r="H28" s="6"/>
      <c r="I28" s="6">
        <f>SUM(I5,I13:I26)</f>
        <v>98</v>
      </c>
      <c r="J28" s="6" t="s">
        <v>192</v>
      </c>
    </row>
    <row r="29" spans="1:10">
      <c r="A29" s="21" t="s">
        <v>193</v>
      </c>
      <c r="B29" s="23"/>
      <c r="C29" s="23"/>
      <c r="D29" s="23"/>
      <c r="E29" s="23"/>
      <c r="F29" s="23"/>
      <c r="G29" s="23"/>
      <c r="H29" s="23"/>
      <c r="I29" s="23"/>
      <c r="J29" s="23"/>
    </row>
    <row r="30" spans="1:10">
      <c r="A30" s="23"/>
      <c r="B30" s="23"/>
      <c r="C30" s="23"/>
      <c r="D30" s="23"/>
      <c r="E30" s="23"/>
      <c r="F30" s="23"/>
      <c r="G30" s="23"/>
      <c r="H30" s="23"/>
      <c r="I30" s="23"/>
      <c r="J30" s="23"/>
    </row>
    <row r="31" spans="1:10">
      <c r="A31" s="23"/>
      <c r="B31" s="23"/>
      <c r="C31" s="23"/>
      <c r="D31" s="23"/>
      <c r="E31" s="23"/>
      <c r="F31" s="23"/>
      <c r="G31" s="23"/>
      <c r="H31" s="23"/>
      <c r="I31" s="23"/>
      <c r="J31" s="23"/>
    </row>
    <row r="32" spans="1:10">
      <c r="A32" s="23"/>
      <c r="B32" s="23"/>
      <c r="C32" s="23"/>
      <c r="D32" s="23"/>
      <c r="E32" s="23"/>
      <c r="F32" s="23"/>
      <c r="G32" s="23"/>
      <c r="H32" s="23"/>
      <c r="I32" s="23"/>
      <c r="J32" s="23"/>
    </row>
    <row r="33" spans="1:10">
      <c r="A33" s="23"/>
      <c r="B33" s="23"/>
      <c r="C33" s="23"/>
      <c r="D33" s="23"/>
      <c r="E33" s="23"/>
      <c r="F33" s="23"/>
      <c r="G33" s="23"/>
      <c r="H33" s="23"/>
      <c r="I33" s="23"/>
      <c r="J33"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1"/>
    <mergeCell ref="A22:A25"/>
    <mergeCell ref="A29:J3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7"/>
  <sheetViews>
    <sheetView topLeftCell="A10" workbookViewId="0">
      <selection activeCell="C13" sqref="C13:D20"/>
    </sheetView>
  </sheetViews>
  <sheetFormatPr defaultColWidth="9" defaultRowHeight="14.25"/>
  <cols>
    <col min="1" max="1" width="11.5" customWidth="1"/>
    <col min="2" max="2" width="21.2583333333333" customWidth="1"/>
    <col min="3" max="3" width="33.125" customWidth="1"/>
    <col min="5" max="5" width="13.375" customWidth="1"/>
    <col min="7" max="7" width="10.7583333333333" customWidth="1"/>
    <col min="10" max="10" width="26" customWidth="1"/>
  </cols>
  <sheetData>
    <row r="1" ht="27" spans="1:10">
      <c r="A1" s="5" t="s">
        <v>144</v>
      </c>
      <c r="B1" s="5"/>
      <c r="C1" s="5"/>
      <c r="D1" s="5"/>
      <c r="E1" s="5"/>
      <c r="F1" s="5"/>
      <c r="G1" s="5"/>
      <c r="H1" s="5"/>
      <c r="I1" s="5"/>
      <c r="J1" s="5"/>
    </row>
    <row r="2" s="1" customFormat="1" ht="26" customHeight="1" spans="1:10">
      <c r="A2" s="6" t="s">
        <v>145</v>
      </c>
      <c r="B2" s="6" t="s">
        <v>496</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5</v>
      </c>
      <c r="D5" s="6">
        <v>2.2</v>
      </c>
      <c r="E5" s="6">
        <v>2.2</v>
      </c>
      <c r="F5" s="6">
        <v>10</v>
      </c>
      <c r="G5" s="6"/>
      <c r="H5" s="9">
        <f>E5/D5</f>
        <v>1</v>
      </c>
      <c r="I5" s="6">
        <v>10</v>
      </c>
      <c r="J5" s="6"/>
    </row>
    <row r="6" ht="31" customHeight="1" spans="1:10">
      <c r="A6" s="6"/>
      <c r="B6" s="11" t="s">
        <v>44</v>
      </c>
      <c r="C6" s="27">
        <v>5</v>
      </c>
      <c r="D6" s="6">
        <v>2.2</v>
      </c>
      <c r="E6" s="6">
        <v>2.2</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497</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9" t="s">
        <v>59</v>
      </c>
      <c r="B13" s="29" t="s">
        <v>60</v>
      </c>
      <c r="C13" s="40" t="s">
        <v>465</v>
      </c>
      <c r="D13" s="40" t="s">
        <v>62</v>
      </c>
      <c r="E13" s="32" t="s">
        <v>466</v>
      </c>
      <c r="F13" s="32" t="s">
        <v>363</v>
      </c>
      <c r="G13" s="32" t="s">
        <v>467</v>
      </c>
      <c r="H13" s="33">
        <v>12</v>
      </c>
      <c r="I13" s="33">
        <v>12</v>
      </c>
      <c r="J13" s="26" t="s">
        <v>41</v>
      </c>
    </row>
    <row r="14" ht="31" customHeight="1" spans="1:10">
      <c r="A14" s="29" t="s">
        <v>59</v>
      </c>
      <c r="B14" s="29" t="s">
        <v>60</v>
      </c>
      <c r="C14" s="40" t="s">
        <v>468</v>
      </c>
      <c r="D14" s="40" t="s">
        <v>62</v>
      </c>
      <c r="E14" s="106" t="s">
        <v>327</v>
      </c>
      <c r="F14" s="32" t="s">
        <v>300</v>
      </c>
      <c r="G14" s="106" t="s">
        <v>328</v>
      </c>
      <c r="H14" s="33">
        <v>12</v>
      </c>
      <c r="I14" s="33">
        <v>12</v>
      </c>
      <c r="J14" s="26" t="s">
        <v>41</v>
      </c>
    </row>
    <row r="15" ht="31" customHeight="1" spans="1:10">
      <c r="A15" s="29" t="s">
        <v>59</v>
      </c>
      <c r="B15" s="29" t="s">
        <v>92</v>
      </c>
      <c r="C15" s="40" t="s">
        <v>469</v>
      </c>
      <c r="D15" s="40" t="s">
        <v>62</v>
      </c>
      <c r="E15" s="106" t="s">
        <v>339</v>
      </c>
      <c r="F15" s="32" t="s">
        <v>99</v>
      </c>
      <c r="G15" s="106" t="s">
        <v>340</v>
      </c>
      <c r="H15" s="33">
        <v>12</v>
      </c>
      <c r="I15" s="33">
        <v>12</v>
      </c>
      <c r="J15" s="26" t="s">
        <v>41</v>
      </c>
    </row>
    <row r="16" ht="31" customHeight="1" spans="1:10">
      <c r="A16" s="29" t="s">
        <v>59</v>
      </c>
      <c r="B16" s="29" t="s">
        <v>101</v>
      </c>
      <c r="C16" s="40" t="s">
        <v>330</v>
      </c>
      <c r="D16" s="40" t="s">
        <v>66</v>
      </c>
      <c r="E16" s="106" t="s">
        <v>331</v>
      </c>
      <c r="F16" s="32" t="s">
        <v>177</v>
      </c>
      <c r="G16" s="106" t="s">
        <v>331</v>
      </c>
      <c r="H16" s="33">
        <v>12</v>
      </c>
      <c r="I16" s="33">
        <v>12</v>
      </c>
      <c r="J16" s="26" t="s">
        <v>41</v>
      </c>
    </row>
    <row r="17" ht="31" customHeight="1" spans="1:10">
      <c r="A17" s="29" t="s">
        <v>59</v>
      </c>
      <c r="B17" s="29" t="s">
        <v>106</v>
      </c>
      <c r="C17" s="40" t="s">
        <v>498</v>
      </c>
      <c r="D17" s="40" t="s">
        <v>255</v>
      </c>
      <c r="E17" s="32" t="s">
        <v>308</v>
      </c>
      <c r="F17" s="32" t="s">
        <v>70</v>
      </c>
      <c r="G17" s="32" t="s">
        <v>499</v>
      </c>
      <c r="H17" s="33">
        <v>12</v>
      </c>
      <c r="I17" s="33">
        <v>6</v>
      </c>
      <c r="J17" s="26" t="s">
        <v>500</v>
      </c>
    </row>
    <row r="18" ht="31" customHeight="1" spans="1:10">
      <c r="A18" s="29" t="s">
        <v>109</v>
      </c>
      <c r="B18" s="38" t="s">
        <v>179</v>
      </c>
      <c r="C18" s="40" t="s">
        <v>472</v>
      </c>
      <c r="D18" s="40" t="s">
        <v>66</v>
      </c>
      <c r="E18" s="106" t="s">
        <v>220</v>
      </c>
      <c r="F18" s="32" t="s">
        <v>312</v>
      </c>
      <c r="G18" s="106" t="s">
        <v>220</v>
      </c>
      <c r="H18" s="33">
        <v>10</v>
      </c>
      <c r="I18" s="33">
        <v>10</v>
      </c>
      <c r="J18" s="26" t="s">
        <v>41</v>
      </c>
    </row>
    <row r="19" ht="31" customHeight="1" spans="1:10">
      <c r="A19" s="29" t="s">
        <v>109</v>
      </c>
      <c r="B19" s="38" t="s">
        <v>185</v>
      </c>
      <c r="C19" s="40" t="s">
        <v>445</v>
      </c>
      <c r="D19" s="40" t="s">
        <v>66</v>
      </c>
      <c r="E19" s="106" t="s">
        <v>306</v>
      </c>
      <c r="F19" s="32" t="s">
        <v>134</v>
      </c>
      <c r="G19" s="106" t="s">
        <v>135</v>
      </c>
      <c r="H19" s="33">
        <v>10</v>
      </c>
      <c r="I19" s="33">
        <v>10</v>
      </c>
      <c r="J19" s="26" t="s">
        <v>41</v>
      </c>
    </row>
    <row r="20" ht="31" customHeight="1" spans="1:10">
      <c r="A20" s="38" t="s">
        <v>138</v>
      </c>
      <c r="B20" s="39" t="s">
        <v>188</v>
      </c>
      <c r="C20" s="40" t="s">
        <v>473</v>
      </c>
      <c r="D20" s="40" t="s">
        <v>62</v>
      </c>
      <c r="E20" s="106" t="s">
        <v>402</v>
      </c>
      <c r="F20" s="32" t="s">
        <v>99</v>
      </c>
      <c r="G20" s="106" t="s">
        <v>403</v>
      </c>
      <c r="H20" s="33">
        <v>10</v>
      </c>
      <c r="I20" s="33">
        <v>10</v>
      </c>
      <c r="J20" s="26" t="s">
        <v>41</v>
      </c>
    </row>
    <row r="21" ht="31" customHeight="1" spans="1:10">
      <c r="A21" s="6" t="s">
        <v>190</v>
      </c>
      <c r="B21" s="6"/>
      <c r="C21" s="8" t="s">
        <v>41</v>
      </c>
      <c r="D21" s="8"/>
      <c r="E21" s="8"/>
      <c r="F21" s="8"/>
      <c r="G21" s="8"/>
      <c r="H21" s="8"/>
      <c r="I21" s="8"/>
      <c r="J21" s="8"/>
    </row>
    <row r="22" s="1" customFormat="1" ht="24" customHeight="1" spans="1:10">
      <c r="A22" s="6" t="s">
        <v>191</v>
      </c>
      <c r="B22" s="6">
        <v>100</v>
      </c>
      <c r="C22" s="6"/>
      <c r="D22" s="6"/>
      <c r="E22" s="6"/>
      <c r="F22" s="6"/>
      <c r="G22" s="6"/>
      <c r="H22" s="6"/>
      <c r="I22" s="6">
        <f>SUM(I5,I13:I20)</f>
        <v>94</v>
      </c>
      <c r="J22" s="6" t="s">
        <v>192</v>
      </c>
    </row>
    <row r="23" spans="1:10">
      <c r="A23" s="21" t="s">
        <v>193</v>
      </c>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K50"/>
  <sheetViews>
    <sheetView topLeftCell="A5" workbookViewId="0">
      <selection activeCell="D29" sqref="D29"/>
    </sheetView>
  </sheetViews>
  <sheetFormatPr defaultColWidth="9" defaultRowHeight="14.25"/>
  <cols>
    <col min="1" max="1" width="21" style="91" customWidth="1"/>
    <col min="2" max="2" width="11.25" style="91" customWidth="1"/>
    <col min="3" max="3" width="9" style="91"/>
    <col min="4" max="4" width="48.25" style="91" customWidth="1"/>
    <col min="5" max="5" width="12.625" style="91"/>
    <col min="6" max="6" width="24.9916666666667" style="91" customWidth="1"/>
    <col min="7" max="7" width="12.625" style="91"/>
    <col min="8" max="8" width="23.75" style="91" customWidth="1"/>
    <col min="9" max="16384" width="9" style="91"/>
  </cols>
  <sheetData>
    <row r="1" s="90" customFormat="1" ht="27" spans="1:11">
      <c r="A1" s="5" t="s">
        <v>27</v>
      </c>
      <c r="B1" s="5"/>
      <c r="C1" s="5"/>
      <c r="D1" s="5"/>
      <c r="E1" s="5"/>
      <c r="F1" s="5"/>
      <c r="G1" s="5"/>
      <c r="H1" s="5"/>
      <c r="I1" s="5"/>
      <c r="J1" s="5"/>
      <c r="K1" s="5"/>
    </row>
    <row r="2" s="90" customFormat="1" ht="27" customHeight="1" spans="1:11">
      <c r="A2" s="92" t="s">
        <v>28</v>
      </c>
      <c r="B2" s="92"/>
      <c r="C2" s="92"/>
      <c r="D2" s="92"/>
      <c r="E2" s="92"/>
      <c r="F2" s="92"/>
      <c r="G2" s="92"/>
      <c r="H2" s="92"/>
      <c r="I2" s="92"/>
      <c r="J2" s="92"/>
      <c r="K2" s="92"/>
    </row>
    <row r="3" s="90" customFormat="1" ht="32" customHeight="1" spans="1:11">
      <c r="A3" s="93" t="s">
        <v>29</v>
      </c>
      <c r="B3" s="93" t="s">
        <v>30</v>
      </c>
      <c r="C3" s="93"/>
      <c r="D3" s="93"/>
      <c r="E3" s="93"/>
      <c r="F3" s="93"/>
      <c r="G3" s="93"/>
      <c r="H3" s="93"/>
      <c r="I3" s="93"/>
      <c r="J3" s="93"/>
      <c r="K3" s="93"/>
    </row>
    <row r="4" s="90" customFormat="1" ht="40" customHeight="1" spans="1:11">
      <c r="A4" s="93" t="s">
        <v>31</v>
      </c>
      <c r="B4" s="94" t="s">
        <v>32</v>
      </c>
      <c r="C4" s="94"/>
      <c r="D4" s="94"/>
      <c r="E4" s="93" t="s">
        <v>33</v>
      </c>
      <c r="F4" s="93" t="s">
        <v>34</v>
      </c>
      <c r="G4" s="93" t="s">
        <v>35</v>
      </c>
      <c r="H4" s="93" t="s">
        <v>36</v>
      </c>
      <c r="I4" s="93" t="s">
        <v>37</v>
      </c>
      <c r="J4" s="93" t="s">
        <v>38</v>
      </c>
      <c r="K4" s="94" t="s">
        <v>39</v>
      </c>
    </row>
    <row r="5" s="90" customFormat="1" ht="30" customHeight="1" spans="1:11">
      <c r="A5" s="93"/>
      <c r="B5" s="94" t="s">
        <v>40</v>
      </c>
      <c r="C5" s="94"/>
      <c r="D5" s="94"/>
      <c r="E5" s="16">
        <v>1601.42</v>
      </c>
      <c r="F5" s="16">
        <f t="shared" ref="F5:F10" si="0">G5-E5</f>
        <v>220.98</v>
      </c>
      <c r="G5" s="16">
        <v>1822.4</v>
      </c>
      <c r="H5" s="16">
        <v>1822.4</v>
      </c>
      <c r="I5" s="99">
        <f t="shared" ref="I5:I10" si="1">H5/G5*100</f>
        <v>100</v>
      </c>
      <c r="J5" s="94" t="s">
        <v>41</v>
      </c>
      <c r="K5" s="100"/>
    </row>
    <row r="6" s="90" customFormat="1" ht="30" customHeight="1" spans="1:11">
      <c r="A6" s="93"/>
      <c r="B6" s="93" t="s">
        <v>42</v>
      </c>
      <c r="C6" s="94" t="s">
        <v>40</v>
      </c>
      <c r="D6" s="94"/>
      <c r="E6" s="16">
        <v>1451.8</v>
      </c>
      <c r="F6" s="16">
        <f t="shared" si="0"/>
        <v>-167.59</v>
      </c>
      <c r="G6" s="16">
        <v>1284.21</v>
      </c>
      <c r="H6" s="16">
        <v>1284.21</v>
      </c>
      <c r="I6" s="99">
        <f t="shared" si="1"/>
        <v>100</v>
      </c>
      <c r="J6" s="94" t="s">
        <v>41</v>
      </c>
      <c r="K6" s="100"/>
    </row>
    <row r="7" s="90" customFormat="1" ht="30" customHeight="1" spans="1:11">
      <c r="A7" s="93"/>
      <c r="B7" s="93" t="s">
        <v>43</v>
      </c>
      <c r="C7" s="94" t="s">
        <v>40</v>
      </c>
      <c r="D7" s="94"/>
      <c r="E7" s="16">
        <v>149.62</v>
      </c>
      <c r="F7" s="16">
        <f t="shared" si="0"/>
        <v>388.57</v>
      </c>
      <c r="G7" s="16">
        <v>538.19</v>
      </c>
      <c r="H7" s="16">
        <v>538.19</v>
      </c>
      <c r="I7" s="99">
        <f t="shared" si="1"/>
        <v>100</v>
      </c>
      <c r="J7" s="94" t="s">
        <v>41</v>
      </c>
      <c r="K7" s="100"/>
    </row>
    <row r="8" s="90" customFormat="1" ht="30" customHeight="1" spans="1:11">
      <c r="A8" s="93"/>
      <c r="B8" s="93"/>
      <c r="C8" s="94" t="s">
        <v>44</v>
      </c>
      <c r="D8" s="94"/>
      <c r="E8" s="16">
        <v>149.62</v>
      </c>
      <c r="F8" s="16">
        <f t="shared" si="0"/>
        <v>327.06</v>
      </c>
      <c r="G8" s="16">
        <v>476.68</v>
      </c>
      <c r="H8" s="16">
        <v>476.68</v>
      </c>
      <c r="I8" s="99">
        <f t="shared" si="1"/>
        <v>100</v>
      </c>
      <c r="J8" s="94" t="s">
        <v>41</v>
      </c>
      <c r="K8" s="100"/>
    </row>
    <row r="9" s="90" customFormat="1" ht="30" customHeight="1" spans="1:11">
      <c r="A9" s="93"/>
      <c r="B9" s="93"/>
      <c r="C9" s="94" t="s">
        <v>45</v>
      </c>
      <c r="D9" s="94"/>
      <c r="E9" s="95"/>
      <c r="F9" s="16">
        <f t="shared" si="0"/>
        <v>50.67</v>
      </c>
      <c r="G9" s="16">
        <v>50.67</v>
      </c>
      <c r="H9" s="16">
        <v>50.67</v>
      </c>
      <c r="I9" s="99">
        <f t="shared" si="1"/>
        <v>100</v>
      </c>
      <c r="J9" s="94" t="s">
        <v>41</v>
      </c>
      <c r="K9" s="100"/>
    </row>
    <row r="10" s="90" customFormat="1" ht="30" customHeight="1" spans="1:11">
      <c r="A10" s="93"/>
      <c r="B10" s="93"/>
      <c r="C10" s="94" t="s">
        <v>46</v>
      </c>
      <c r="D10" s="94"/>
      <c r="E10" s="95"/>
      <c r="F10" s="16">
        <f t="shared" si="0"/>
        <v>10.84</v>
      </c>
      <c r="G10" s="16">
        <v>10.84</v>
      </c>
      <c r="H10" s="16">
        <v>10.84</v>
      </c>
      <c r="I10" s="99">
        <f t="shared" si="1"/>
        <v>100</v>
      </c>
      <c r="J10" s="94" t="s">
        <v>41</v>
      </c>
      <c r="K10" s="100"/>
    </row>
    <row r="11" s="90" customFormat="1" ht="70" customHeight="1" spans="1:11">
      <c r="A11" s="93" t="s">
        <v>47</v>
      </c>
      <c r="B11" s="93" t="s">
        <v>48</v>
      </c>
      <c r="C11" s="93"/>
      <c r="D11" s="93"/>
      <c r="E11" s="93"/>
      <c r="F11" s="93"/>
      <c r="G11" s="93"/>
      <c r="H11" s="93"/>
      <c r="I11" s="93"/>
      <c r="J11" s="93"/>
      <c r="K11" s="93"/>
    </row>
    <row r="12" s="90" customFormat="1" ht="32" customHeight="1" spans="1:11">
      <c r="A12" s="92" t="s">
        <v>49</v>
      </c>
      <c r="B12" s="92"/>
      <c r="C12" s="92"/>
      <c r="D12" s="92"/>
      <c r="E12" s="92"/>
      <c r="F12" s="92"/>
      <c r="G12" s="92"/>
      <c r="H12" s="92"/>
      <c r="I12" s="92"/>
      <c r="J12" s="92"/>
      <c r="K12" s="92"/>
    </row>
    <row r="13" s="90" customFormat="1" ht="15.75" customHeight="1" spans="1:11">
      <c r="A13" s="94" t="s">
        <v>50</v>
      </c>
      <c r="B13" s="94"/>
      <c r="C13" s="94"/>
      <c r="D13" s="94"/>
      <c r="E13" s="93" t="s">
        <v>51</v>
      </c>
      <c r="F13" s="93" t="s">
        <v>52</v>
      </c>
      <c r="G13" s="93" t="s">
        <v>53</v>
      </c>
      <c r="H13" s="93" t="s">
        <v>54</v>
      </c>
      <c r="I13" s="93" t="s">
        <v>55</v>
      </c>
      <c r="J13" s="93"/>
      <c r="K13" s="93"/>
    </row>
    <row r="14" s="90" customFormat="1" ht="28" customHeight="1" spans="1:11">
      <c r="A14" s="93" t="s">
        <v>56</v>
      </c>
      <c r="B14" s="94" t="s">
        <v>57</v>
      </c>
      <c r="C14" s="94"/>
      <c r="D14" s="94" t="s">
        <v>58</v>
      </c>
      <c r="E14" s="94"/>
      <c r="F14" s="93"/>
      <c r="G14" s="93"/>
      <c r="H14" s="93"/>
      <c r="I14" s="93"/>
      <c r="J14" s="93"/>
      <c r="K14" s="93"/>
    </row>
    <row r="15" ht="27" customHeight="1" spans="1:11">
      <c r="A15" s="16" t="s">
        <v>59</v>
      </c>
      <c r="B15" s="16" t="s">
        <v>60</v>
      </c>
      <c r="C15" s="16"/>
      <c r="D15" s="16" t="s">
        <v>61</v>
      </c>
      <c r="E15" s="16" t="s">
        <v>62</v>
      </c>
      <c r="F15" s="16">
        <v>863.08</v>
      </c>
      <c r="G15" s="16" t="s">
        <v>63</v>
      </c>
      <c r="H15" s="16" t="s">
        <v>64</v>
      </c>
      <c r="I15" s="16" t="s">
        <v>41</v>
      </c>
      <c r="J15" s="16"/>
      <c r="K15" s="16"/>
    </row>
    <row r="16" ht="27" customHeight="1" spans="1:11">
      <c r="A16" s="16" t="s">
        <v>59</v>
      </c>
      <c r="B16" s="16" t="s">
        <v>60</v>
      </c>
      <c r="C16" s="16"/>
      <c r="D16" s="16" t="s">
        <v>65</v>
      </c>
      <c r="E16" s="16" t="s">
        <v>66</v>
      </c>
      <c r="F16" s="16" t="s">
        <v>67</v>
      </c>
      <c r="G16" s="16" t="s">
        <v>68</v>
      </c>
      <c r="H16" s="16" t="s">
        <v>67</v>
      </c>
      <c r="I16" s="16" t="s">
        <v>41</v>
      </c>
      <c r="J16" s="16"/>
      <c r="K16" s="16"/>
    </row>
    <row r="17" ht="27" customHeight="1" spans="1:11">
      <c r="A17" s="16" t="s">
        <v>59</v>
      </c>
      <c r="B17" s="16" t="s">
        <v>60</v>
      </c>
      <c r="C17" s="16"/>
      <c r="D17" s="16" t="s">
        <v>69</v>
      </c>
      <c r="E17" s="16" t="s">
        <v>66</v>
      </c>
      <c r="F17" s="16">
        <v>18.4</v>
      </c>
      <c r="G17" s="16" t="s">
        <v>70</v>
      </c>
      <c r="H17" s="16" t="s">
        <v>71</v>
      </c>
      <c r="I17" s="16" t="s">
        <v>41</v>
      </c>
      <c r="J17" s="16"/>
      <c r="K17" s="16"/>
    </row>
    <row r="18" ht="27" customHeight="1" spans="1:11">
      <c r="A18" s="16" t="s">
        <v>59</v>
      </c>
      <c r="B18" s="16" t="s">
        <v>60</v>
      </c>
      <c r="C18" s="16"/>
      <c r="D18" s="96" t="s">
        <v>72</v>
      </c>
      <c r="E18" s="16" t="s">
        <v>66</v>
      </c>
      <c r="F18" s="96" t="s">
        <v>73</v>
      </c>
      <c r="G18" s="96" t="s">
        <v>74</v>
      </c>
      <c r="H18" s="96" t="s">
        <v>73</v>
      </c>
      <c r="I18" s="16" t="s">
        <v>41</v>
      </c>
      <c r="J18" s="16"/>
      <c r="K18" s="16"/>
    </row>
    <row r="19" ht="27" customHeight="1" spans="1:11">
      <c r="A19" s="16" t="s">
        <v>59</v>
      </c>
      <c r="B19" s="16" t="s">
        <v>60</v>
      </c>
      <c r="C19" s="16"/>
      <c r="D19" s="96" t="s">
        <v>75</v>
      </c>
      <c r="E19" s="96" t="s">
        <v>62</v>
      </c>
      <c r="F19" s="96" t="s">
        <v>76</v>
      </c>
      <c r="G19" s="96" t="s">
        <v>77</v>
      </c>
      <c r="H19" s="96" t="s">
        <v>76</v>
      </c>
      <c r="I19" s="16" t="s">
        <v>41</v>
      </c>
      <c r="J19" s="16"/>
      <c r="K19" s="16"/>
    </row>
    <row r="20" ht="27" customHeight="1" spans="1:11">
      <c r="A20" s="16" t="s">
        <v>59</v>
      </c>
      <c r="B20" s="16" t="s">
        <v>60</v>
      </c>
      <c r="C20" s="16"/>
      <c r="D20" s="16" t="s">
        <v>78</v>
      </c>
      <c r="E20" s="16" t="s">
        <v>66</v>
      </c>
      <c r="F20" s="16">
        <v>1788</v>
      </c>
      <c r="G20" s="16" t="s">
        <v>63</v>
      </c>
      <c r="H20" s="16" t="s">
        <v>79</v>
      </c>
      <c r="I20" s="16" t="s">
        <v>41</v>
      </c>
      <c r="J20" s="16"/>
      <c r="K20" s="16"/>
    </row>
    <row r="21" ht="27" customHeight="1" spans="1:11">
      <c r="A21" s="16" t="s">
        <v>59</v>
      </c>
      <c r="B21" s="16" t="s">
        <v>60</v>
      </c>
      <c r="C21" s="16"/>
      <c r="D21" s="16" t="s">
        <v>80</v>
      </c>
      <c r="E21" s="16" t="s">
        <v>66</v>
      </c>
      <c r="F21" s="16">
        <v>7300</v>
      </c>
      <c r="G21" s="16" t="s">
        <v>63</v>
      </c>
      <c r="H21" s="16" t="s">
        <v>81</v>
      </c>
      <c r="I21" s="16" t="s">
        <v>41</v>
      </c>
      <c r="J21" s="16"/>
      <c r="K21" s="16"/>
    </row>
    <row r="22" ht="27" customHeight="1" spans="1:11">
      <c r="A22" s="16" t="s">
        <v>59</v>
      </c>
      <c r="B22" s="16" t="s">
        <v>60</v>
      </c>
      <c r="C22" s="16"/>
      <c r="D22" s="16" t="s">
        <v>82</v>
      </c>
      <c r="E22" s="16" t="s">
        <v>66</v>
      </c>
      <c r="F22" s="16">
        <v>151</v>
      </c>
      <c r="G22" s="16" t="s">
        <v>83</v>
      </c>
      <c r="H22" s="16" t="s">
        <v>84</v>
      </c>
      <c r="I22" s="16" t="s">
        <v>41</v>
      </c>
      <c r="J22" s="16"/>
      <c r="K22" s="16"/>
    </row>
    <row r="23" ht="27" customHeight="1" spans="1:11">
      <c r="A23" s="16" t="s">
        <v>59</v>
      </c>
      <c r="B23" s="16" t="s">
        <v>60</v>
      </c>
      <c r="C23" s="16"/>
      <c r="D23" s="16" t="s">
        <v>85</v>
      </c>
      <c r="E23" s="16" t="s">
        <v>66</v>
      </c>
      <c r="F23" s="16">
        <v>461.4</v>
      </c>
      <c r="G23" s="16" t="s">
        <v>70</v>
      </c>
      <c r="H23" s="16" t="s">
        <v>86</v>
      </c>
      <c r="I23" s="16" t="s">
        <v>41</v>
      </c>
      <c r="J23" s="16"/>
      <c r="K23" s="16"/>
    </row>
    <row r="24" ht="27" customHeight="1" spans="1:11">
      <c r="A24" s="16" t="s">
        <v>59</v>
      </c>
      <c r="B24" s="16" t="s">
        <v>60</v>
      </c>
      <c r="C24" s="16"/>
      <c r="D24" s="16" t="s">
        <v>87</v>
      </c>
      <c r="E24" s="16" t="s">
        <v>66</v>
      </c>
      <c r="F24" s="16">
        <v>75.96</v>
      </c>
      <c r="G24" s="16" t="s">
        <v>70</v>
      </c>
      <c r="H24" s="16" t="s">
        <v>88</v>
      </c>
      <c r="I24" s="16" t="s">
        <v>41</v>
      </c>
      <c r="J24" s="16"/>
      <c r="K24" s="16"/>
    </row>
    <row r="25" ht="27" customHeight="1" spans="1:11">
      <c r="A25" s="16" t="s">
        <v>59</v>
      </c>
      <c r="B25" s="16" t="s">
        <v>60</v>
      </c>
      <c r="C25" s="16"/>
      <c r="D25" s="16" t="s">
        <v>89</v>
      </c>
      <c r="E25" s="16" t="s">
        <v>66</v>
      </c>
      <c r="F25" s="16" t="s">
        <v>90</v>
      </c>
      <c r="G25" s="16" t="s">
        <v>91</v>
      </c>
      <c r="H25" s="16" t="s">
        <v>90</v>
      </c>
      <c r="I25" s="16" t="s">
        <v>41</v>
      </c>
      <c r="J25" s="16"/>
      <c r="K25" s="16"/>
    </row>
    <row r="26" ht="27" customHeight="1" spans="1:11">
      <c r="A26" s="16" t="s">
        <v>59</v>
      </c>
      <c r="B26" s="16" t="s">
        <v>92</v>
      </c>
      <c r="C26" s="16"/>
      <c r="D26" s="16" t="s">
        <v>93</v>
      </c>
      <c r="E26" s="16" t="s">
        <v>66</v>
      </c>
      <c r="F26" s="16" t="s">
        <v>94</v>
      </c>
      <c r="G26" s="16"/>
      <c r="H26" s="16" t="s">
        <v>94</v>
      </c>
      <c r="I26" s="16" t="s">
        <v>41</v>
      </c>
      <c r="J26" s="16"/>
      <c r="K26" s="16"/>
    </row>
    <row r="27" ht="27" customHeight="1" spans="1:11">
      <c r="A27" s="16" t="s">
        <v>59</v>
      </c>
      <c r="B27" s="16" t="s">
        <v>92</v>
      </c>
      <c r="C27" s="16"/>
      <c r="D27" s="16" t="s">
        <v>95</v>
      </c>
      <c r="E27" s="16" t="s">
        <v>62</v>
      </c>
      <c r="F27" s="16">
        <v>126</v>
      </c>
      <c r="G27" s="16" t="s">
        <v>96</v>
      </c>
      <c r="H27" s="97" t="s">
        <v>97</v>
      </c>
      <c r="I27" s="16" t="s">
        <v>41</v>
      </c>
      <c r="J27" s="16"/>
      <c r="K27" s="16"/>
    </row>
    <row r="28" ht="27" customHeight="1" spans="1:11">
      <c r="A28" s="16" t="s">
        <v>59</v>
      </c>
      <c r="B28" s="16" t="s">
        <v>92</v>
      </c>
      <c r="C28" s="16"/>
      <c r="D28" s="16" t="s">
        <v>98</v>
      </c>
      <c r="E28" s="16" t="s">
        <v>62</v>
      </c>
      <c r="F28" s="16">
        <v>98</v>
      </c>
      <c r="G28" s="16" t="s">
        <v>99</v>
      </c>
      <c r="H28" s="98">
        <v>0.98</v>
      </c>
      <c r="I28" s="16" t="s">
        <v>41</v>
      </c>
      <c r="J28" s="16"/>
      <c r="K28" s="16"/>
    </row>
    <row r="29" ht="27" customHeight="1" spans="1:11">
      <c r="A29" s="16" t="s">
        <v>59</v>
      </c>
      <c r="B29" s="16" t="s">
        <v>92</v>
      </c>
      <c r="C29" s="16"/>
      <c r="D29" s="16" t="s">
        <v>100</v>
      </c>
      <c r="E29" s="16" t="s">
        <v>62</v>
      </c>
      <c r="F29" s="16">
        <v>95</v>
      </c>
      <c r="G29" s="16" t="s">
        <v>99</v>
      </c>
      <c r="H29" s="98">
        <v>0.95</v>
      </c>
      <c r="I29" s="16" t="s">
        <v>41</v>
      </c>
      <c r="J29" s="16"/>
      <c r="K29" s="16"/>
    </row>
    <row r="30" ht="27" customHeight="1" spans="1:11">
      <c r="A30" s="16" t="s">
        <v>59</v>
      </c>
      <c r="B30" s="16" t="s">
        <v>101</v>
      </c>
      <c r="C30" s="16"/>
      <c r="D30" s="16" t="s">
        <v>102</v>
      </c>
      <c r="E30" s="16" t="s">
        <v>62</v>
      </c>
      <c r="F30" s="16">
        <v>75</v>
      </c>
      <c r="G30" s="16" t="s">
        <v>99</v>
      </c>
      <c r="H30" s="98">
        <v>0.75</v>
      </c>
      <c r="I30" s="16" t="s">
        <v>41</v>
      </c>
      <c r="J30" s="16"/>
      <c r="K30" s="16"/>
    </row>
    <row r="31" ht="27" customHeight="1" spans="1:11">
      <c r="A31" s="16" t="s">
        <v>59</v>
      </c>
      <c r="B31" s="16" t="s">
        <v>101</v>
      </c>
      <c r="C31" s="16"/>
      <c r="D31" s="16" t="s">
        <v>103</v>
      </c>
      <c r="E31" s="16" t="s">
        <v>62</v>
      </c>
      <c r="F31" s="16">
        <v>99</v>
      </c>
      <c r="G31" s="16" t="s">
        <v>99</v>
      </c>
      <c r="H31" s="98">
        <v>0.99</v>
      </c>
      <c r="I31" s="16" t="s">
        <v>41</v>
      </c>
      <c r="J31" s="16"/>
      <c r="K31" s="16"/>
    </row>
    <row r="32" ht="27" customHeight="1" spans="1:11">
      <c r="A32" s="16" t="s">
        <v>59</v>
      </c>
      <c r="B32" s="16" t="s">
        <v>101</v>
      </c>
      <c r="C32" s="16"/>
      <c r="D32" s="16" t="s">
        <v>104</v>
      </c>
      <c r="E32" s="16" t="s">
        <v>66</v>
      </c>
      <c r="F32" s="16" t="s">
        <v>105</v>
      </c>
      <c r="G32" s="16"/>
      <c r="H32" s="16" t="s">
        <v>105</v>
      </c>
      <c r="I32" s="16" t="s">
        <v>41</v>
      </c>
      <c r="J32" s="16"/>
      <c r="K32" s="16"/>
    </row>
    <row r="33" ht="27" customHeight="1" spans="1:11">
      <c r="A33" s="16" t="s">
        <v>59</v>
      </c>
      <c r="B33" s="16" t="s">
        <v>106</v>
      </c>
      <c r="C33" s="16"/>
      <c r="D33" s="16" t="s">
        <v>107</v>
      </c>
      <c r="E33" s="16" t="s">
        <v>66</v>
      </c>
      <c r="F33" s="16">
        <v>1822.41</v>
      </c>
      <c r="G33" s="16" t="s">
        <v>70</v>
      </c>
      <c r="H33" s="16" t="s">
        <v>108</v>
      </c>
      <c r="I33" s="16" t="s">
        <v>41</v>
      </c>
      <c r="J33" s="16"/>
      <c r="K33" s="16"/>
    </row>
    <row r="34" ht="27" customHeight="1" spans="1:11">
      <c r="A34" s="16" t="s">
        <v>109</v>
      </c>
      <c r="B34" s="16" t="s">
        <v>110</v>
      </c>
      <c r="C34" s="16"/>
      <c r="D34" s="16" t="s">
        <v>111</v>
      </c>
      <c r="E34" s="16" t="s">
        <v>66</v>
      </c>
      <c r="F34" s="16">
        <v>872.82</v>
      </c>
      <c r="G34" s="16" t="s">
        <v>70</v>
      </c>
      <c r="H34" s="16" t="s">
        <v>112</v>
      </c>
      <c r="I34" s="16" t="s">
        <v>41</v>
      </c>
      <c r="J34" s="16"/>
      <c r="K34" s="16"/>
    </row>
    <row r="35" ht="27" customHeight="1" spans="1:11">
      <c r="A35" s="16" t="s">
        <v>109</v>
      </c>
      <c r="B35" s="16" t="s">
        <v>110</v>
      </c>
      <c r="C35" s="16"/>
      <c r="D35" s="16" t="s">
        <v>113</v>
      </c>
      <c r="E35" s="16" t="s">
        <v>66</v>
      </c>
      <c r="F35" s="16">
        <v>3157.4</v>
      </c>
      <c r="G35" s="16" t="s">
        <v>70</v>
      </c>
      <c r="H35" s="16" t="s">
        <v>114</v>
      </c>
      <c r="I35" s="16" t="s">
        <v>41</v>
      </c>
      <c r="J35" s="16"/>
      <c r="K35" s="16"/>
    </row>
    <row r="36" ht="27" customHeight="1" spans="1:11">
      <c r="A36" s="16" t="s">
        <v>109</v>
      </c>
      <c r="B36" s="16" t="s">
        <v>110</v>
      </c>
      <c r="C36" s="16"/>
      <c r="D36" s="16" t="s">
        <v>115</v>
      </c>
      <c r="E36" s="16" t="s">
        <v>66</v>
      </c>
      <c r="F36" s="16">
        <v>1.75</v>
      </c>
      <c r="G36" s="16" t="s">
        <v>70</v>
      </c>
      <c r="H36" s="16" t="s">
        <v>116</v>
      </c>
      <c r="I36" s="16" t="s">
        <v>41</v>
      </c>
      <c r="J36" s="16"/>
      <c r="K36" s="16"/>
    </row>
    <row r="37" ht="27" customHeight="1" spans="1:11">
      <c r="A37" s="16" t="s">
        <v>109</v>
      </c>
      <c r="B37" s="16" t="s">
        <v>110</v>
      </c>
      <c r="C37" s="16"/>
      <c r="D37" s="16" t="s">
        <v>117</v>
      </c>
      <c r="E37" s="16" t="str">
        <f>E38</f>
        <v>≥</v>
      </c>
      <c r="F37" s="16">
        <v>10</v>
      </c>
      <c r="G37" s="16" t="s">
        <v>70</v>
      </c>
      <c r="H37" s="16" t="s">
        <v>118</v>
      </c>
      <c r="I37" s="16" t="s">
        <v>41</v>
      </c>
      <c r="J37" s="16"/>
      <c r="K37" s="16"/>
    </row>
    <row r="38" ht="27" customHeight="1" spans="1:11">
      <c r="A38" s="16" t="s">
        <v>109</v>
      </c>
      <c r="B38" s="38" t="s">
        <v>119</v>
      </c>
      <c r="C38" s="38"/>
      <c r="D38" s="16" t="s">
        <v>120</v>
      </c>
      <c r="E38" s="16" t="s">
        <v>62</v>
      </c>
      <c r="F38" s="16">
        <v>100</v>
      </c>
      <c r="G38" s="16" t="s">
        <v>99</v>
      </c>
      <c r="H38" s="98">
        <v>1</v>
      </c>
      <c r="I38" s="16" t="s">
        <v>41</v>
      </c>
      <c r="J38" s="16"/>
      <c r="K38" s="16"/>
    </row>
    <row r="39" ht="27" customHeight="1" spans="1:11">
      <c r="A39" s="16" t="s">
        <v>109</v>
      </c>
      <c r="B39" s="38" t="s">
        <v>119</v>
      </c>
      <c r="C39" s="38"/>
      <c r="D39" s="16" t="s">
        <v>121</v>
      </c>
      <c r="E39" s="16" t="s">
        <v>66</v>
      </c>
      <c r="F39" s="16" t="s">
        <v>122</v>
      </c>
      <c r="G39" s="16"/>
      <c r="H39" s="16" t="s">
        <v>122</v>
      </c>
      <c r="I39" s="16" t="s">
        <v>41</v>
      </c>
      <c r="J39" s="16"/>
      <c r="K39" s="16"/>
    </row>
    <row r="40" ht="27" customHeight="1" spans="1:11">
      <c r="A40" s="16" t="s">
        <v>109</v>
      </c>
      <c r="B40" s="38" t="s">
        <v>119</v>
      </c>
      <c r="C40" s="38"/>
      <c r="D40" s="16" t="s">
        <v>123</v>
      </c>
      <c r="E40" s="16" t="s">
        <v>66</v>
      </c>
      <c r="F40" s="16" t="s">
        <v>124</v>
      </c>
      <c r="G40" s="16"/>
      <c r="H40" s="16" t="s">
        <v>124</v>
      </c>
      <c r="I40" s="16" t="s">
        <v>41</v>
      </c>
      <c r="J40" s="16"/>
      <c r="K40" s="16"/>
    </row>
    <row r="41" ht="27" customHeight="1" spans="1:11">
      <c r="A41" s="16" t="s">
        <v>109</v>
      </c>
      <c r="B41" s="38" t="s">
        <v>119</v>
      </c>
      <c r="C41" s="38"/>
      <c r="D41" s="16" t="s">
        <v>125</v>
      </c>
      <c r="E41" s="16" t="s">
        <v>66</v>
      </c>
      <c r="F41" s="16" t="s">
        <v>126</v>
      </c>
      <c r="G41" s="16"/>
      <c r="H41" s="16" t="s">
        <v>126</v>
      </c>
      <c r="I41" s="16" t="s">
        <v>41</v>
      </c>
      <c r="J41" s="16"/>
      <c r="K41" s="16"/>
    </row>
    <row r="42" ht="27" customHeight="1" spans="1:11">
      <c r="A42" s="16" t="s">
        <v>109</v>
      </c>
      <c r="B42" s="38" t="s">
        <v>127</v>
      </c>
      <c r="C42" s="38"/>
      <c r="D42" s="16" t="s">
        <v>128</v>
      </c>
      <c r="E42" s="16" t="s">
        <v>66</v>
      </c>
      <c r="F42" s="16" t="s">
        <v>129</v>
      </c>
      <c r="G42" s="16"/>
      <c r="H42" s="16" t="s">
        <v>129</v>
      </c>
      <c r="I42" s="16" t="s">
        <v>41</v>
      </c>
      <c r="J42" s="16"/>
      <c r="K42" s="16"/>
    </row>
    <row r="43" ht="27" customHeight="1" spans="1:11">
      <c r="A43" s="16" t="s">
        <v>109</v>
      </c>
      <c r="B43" s="38" t="s">
        <v>127</v>
      </c>
      <c r="C43" s="38"/>
      <c r="D43" s="16" t="s">
        <v>130</v>
      </c>
      <c r="E43" s="16" t="s">
        <v>66</v>
      </c>
      <c r="F43" s="16" t="s">
        <v>131</v>
      </c>
      <c r="G43" s="16"/>
      <c r="H43" s="16" t="s">
        <v>131</v>
      </c>
      <c r="I43" s="16" t="s">
        <v>41</v>
      </c>
      <c r="J43" s="16"/>
      <c r="K43" s="16"/>
    </row>
    <row r="44" ht="27" customHeight="1" spans="1:11">
      <c r="A44" s="16" t="s">
        <v>109</v>
      </c>
      <c r="B44" s="39" t="s">
        <v>132</v>
      </c>
      <c r="C44" s="39"/>
      <c r="D44" s="16" t="s">
        <v>133</v>
      </c>
      <c r="E44" s="16" t="s">
        <v>62</v>
      </c>
      <c r="F44" s="16">
        <v>1</v>
      </c>
      <c r="G44" s="16" t="s">
        <v>134</v>
      </c>
      <c r="H44" s="16" t="s">
        <v>135</v>
      </c>
      <c r="I44" s="16" t="s">
        <v>41</v>
      </c>
      <c r="J44" s="16"/>
      <c r="K44" s="16"/>
    </row>
    <row r="45" ht="27" customHeight="1" spans="1:11">
      <c r="A45" s="16" t="s">
        <v>109</v>
      </c>
      <c r="B45" s="39" t="s">
        <v>132</v>
      </c>
      <c r="C45" s="39"/>
      <c r="D45" s="16" t="s">
        <v>93</v>
      </c>
      <c r="E45" s="16" t="s">
        <v>66</v>
      </c>
      <c r="F45" s="16" t="s">
        <v>94</v>
      </c>
      <c r="G45" s="16"/>
      <c r="H45" s="16" t="s">
        <v>94</v>
      </c>
      <c r="I45" s="16" t="s">
        <v>41</v>
      </c>
      <c r="J45" s="16"/>
      <c r="K45" s="16"/>
    </row>
    <row r="46" ht="27" customHeight="1" spans="1:11">
      <c r="A46" s="16" t="s">
        <v>109</v>
      </c>
      <c r="B46" s="39" t="s">
        <v>132</v>
      </c>
      <c r="C46" s="39"/>
      <c r="D46" s="16" t="s">
        <v>136</v>
      </c>
      <c r="E46" s="16" t="s">
        <v>66</v>
      </c>
      <c r="F46" s="16" t="s">
        <v>137</v>
      </c>
      <c r="G46" s="16"/>
      <c r="H46" s="16" t="s">
        <v>137</v>
      </c>
      <c r="I46" s="16" t="s">
        <v>41</v>
      </c>
      <c r="J46" s="16"/>
      <c r="K46" s="16"/>
    </row>
    <row r="47" ht="27" customHeight="1" spans="1:11">
      <c r="A47" s="16" t="s">
        <v>138</v>
      </c>
      <c r="B47" s="39" t="s">
        <v>139</v>
      </c>
      <c r="C47" s="39"/>
      <c r="D47" s="16" t="s">
        <v>140</v>
      </c>
      <c r="E47" s="16" t="s">
        <v>62</v>
      </c>
      <c r="F47" s="16">
        <v>95</v>
      </c>
      <c r="G47" s="16" t="s">
        <v>99</v>
      </c>
      <c r="H47" s="98">
        <v>0.95</v>
      </c>
      <c r="I47" s="16" t="s">
        <v>41</v>
      </c>
      <c r="J47" s="16"/>
      <c r="K47" s="16"/>
    </row>
    <row r="48" spans="1:11">
      <c r="A48" s="93" t="s">
        <v>141</v>
      </c>
      <c r="B48" s="93" t="s">
        <v>41</v>
      </c>
      <c r="C48" s="93"/>
      <c r="D48" s="93"/>
      <c r="E48" s="93"/>
      <c r="F48" s="93"/>
      <c r="G48" s="93"/>
      <c r="H48" s="93"/>
      <c r="I48" s="93"/>
      <c r="J48" s="93"/>
      <c r="K48" s="93"/>
    </row>
    <row r="49" spans="1:11">
      <c r="A49" s="15" t="s">
        <v>142</v>
      </c>
      <c r="B49" s="15"/>
      <c r="C49" s="15"/>
      <c r="D49" s="15"/>
      <c r="E49" s="15"/>
      <c r="F49" s="15"/>
      <c r="G49" s="15"/>
      <c r="H49" s="15"/>
      <c r="I49" s="15"/>
      <c r="J49" s="15"/>
      <c r="K49" s="15"/>
    </row>
    <row r="50" spans="1:11">
      <c r="A50" s="15" t="s">
        <v>143</v>
      </c>
      <c r="B50" s="15"/>
      <c r="C50" s="15"/>
      <c r="D50" s="15"/>
      <c r="E50" s="15"/>
      <c r="F50" s="15"/>
      <c r="G50" s="15"/>
      <c r="H50" s="15"/>
      <c r="I50" s="15"/>
      <c r="J50" s="15"/>
      <c r="K50" s="15"/>
    </row>
  </sheetData>
  <mergeCells count="91">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K48"/>
    <mergeCell ref="A49:K49"/>
    <mergeCell ref="A50:K50"/>
    <mergeCell ref="A4:A10"/>
    <mergeCell ref="B7:B10"/>
    <mergeCell ref="E13:E14"/>
    <mergeCell ref="F13:F14"/>
    <mergeCell ref="G13:G14"/>
    <mergeCell ref="H13:H14"/>
    <mergeCell ref="K5:K10"/>
    <mergeCell ref="I13:K14"/>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5"/>
  <sheetViews>
    <sheetView topLeftCell="A7" workbookViewId="0">
      <selection activeCell="C12" sqref="C12:D18"/>
    </sheetView>
  </sheetViews>
  <sheetFormatPr defaultColWidth="9" defaultRowHeight="14.25"/>
  <cols>
    <col min="1" max="1" width="11.5" customWidth="1"/>
    <col min="2" max="2" width="21.2583333333333" customWidth="1"/>
    <col min="3" max="3" width="41.1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501</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7.5</v>
      </c>
      <c r="D5" s="6">
        <v>1.63</v>
      </c>
      <c r="E5" s="6">
        <v>1.63</v>
      </c>
      <c r="F5" s="6">
        <v>10</v>
      </c>
      <c r="G5" s="6"/>
      <c r="H5" s="9">
        <f>E5/D5</f>
        <v>1</v>
      </c>
      <c r="I5" s="6">
        <v>10</v>
      </c>
      <c r="J5" s="6"/>
    </row>
    <row r="6" ht="31" customHeight="1" spans="1:10">
      <c r="A6" s="6"/>
      <c r="B6" s="11" t="s">
        <v>44</v>
      </c>
      <c r="C6" s="27">
        <v>7.5</v>
      </c>
      <c r="D6" s="6">
        <v>1.63</v>
      </c>
      <c r="E6" s="6">
        <v>1.63</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502</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29" t="s">
        <v>59</v>
      </c>
      <c r="B12" s="29" t="s">
        <v>60</v>
      </c>
      <c r="C12" s="40" t="s">
        <v>503</v>
      </c>
      <c r="D12" s="40" t="s">
        <v>62</v>
      </c>
      <c r="E12" s="106" t="s">
        <v>306</v>
      </c>
      <c r="F12" s="32" t="s">
        <v>349</v>
      </c>
      <c r="G12" s="32" t="s">
        <v>504</v>
      </c>
      <c r="H12" s="33">
        <v>13</v>
      </c>
      <c r="I12" s="33">
        <v>13</v>
      </c>
      <c r="J12" s="10" t="s">
        <v>55</v>
      </c>
    </row>
    <row r="13" ht="31" customHeight="1" spans="1:10">
      <c r="A13" s="29" t="s">
        <v>59</v>
      </c>
      <c r="B13" s="29" t="s">
        <v>92</v>
      </c>
      <c r="C13" s="40" t="s">
        <v>505</v>
      </c>
      <c r="D13" s="40" t="s">
        <v>62</v>
      </c>
      <c r="E13" s="106" t="s">
        <v>402</v>
      </c>
      <c r="F13" s="32" t="s">
        <v>99</v>
      </c>
      <c r="G13" s="32" t="s">
        <v>403</v>
      </c>
      <c r="H13" s="33">
        <v>13</v>
      </c>
      <c r="I13" s="33">
        <v>13</v>
      </c>
      <c r="J13" s="26" t="s">
        <v>41</v>
      </c>
    </row>
    <row r="14" ht="31" customHeight="1" spans="1:10">
      <c r="A14" s="29" t="s">
        <v>59</v>
      </c>
      <c r="B14" s="29" t="s">
        <v>101</v>
      </c>
      <c r="C14" s="40" t="s">
        <v>506</v>
      </c>
      <c r="D14" s="40" t="s">
        <v>62</v>
      </c>
      <c r="E14" s="106" t="s">
        <v>316</v>
      </c>
      <c r="F14" s="32" t="s">
        <v>99</v>
      </c>
      <c r="G14" s="32" t="s">
        <v>317</v>
      </c>
      <c r="H14" s="33">
        <v>12</v>
      </c>
      <c r="I14" s="33">
        <v>12</v>
      </c>
      <c r="J14" s="26" t="s">
        <v>41</v>
      </c>
    </row>
    <row r="15" ht="31" customHeight="1" spans="1:10">
      <c r="A15" s="29" t="s">
        <v>59</v>
      </c>
      <c r="B15" s="29" t="s">
        <v>106</v>
      </c>
      <c r="C15" s="40" t="s">
        <v>307</v>
      </c>
      <c r="D15" s="40" t="s">
        <v>66</v>
      </c>
      <c r="E15" s="32" t="s">
        <v>507</v>
      </c>
      <c r="F15" s="32" t="s">
        <v>375</v>
      </c>
      <c r="G15" s="32" t="s">
        <v>508</v>
      </c>
      <c r="H15" s="33">
        <v>12</v>
      </c>
      <c r="I15" s="33">
        <v>12</v>
      </c>
      <c r="J15" s="26" t="s">
        <v>41</v>
      </c>
    </row>
    <row r="16" ht="31" customHeight="1" spans="1:10">
      <c r="A16" s="29" t="s">
        <v>109</v>
      </c>
      <c r="B16" s="38" t="s">
        <v>179</v>
      </c>
      <c r="C16" s="40" t="s">
        <v>509</v>
      </c>
      <c r="D16" s="40" t="s">
        <v>62</v>
      </c>
      <c r="E16" s="106" t="s">
        <v>402</v>
      </c>
      <c r="F16" s="32" t="s">
        <v>99</v>
      </c>
      <c r="G16" s="32" t="s">
        <v>403</v>
      </c>
      <c r="H16" s="33">
        <v>15</v>
      </c>
      <c r="I16" s="33">
        <v>10</v>
      </c>
      <c r="J16" s="26" t="s">
        <v>500</v>
      </c>
    </row>
    <row r="17" ht="31" customHeight="1" spans="1:10">
      <c r="A17" s="29" t="s">
        <v>109</v>
      </c>
      <c r="B17" s="38" t="s">
        <v>185</v>
      </c>
      <c r="C17" s="40" t="s">
        <v>445</v>
      </c>
      <c r="D17" s="40" t="s">
        <v>62</v>
      </c>
      <c r="E17" s="32" t="s">
        <v>308</v>
      </c>
      <c r="F17" s="32" t="s">
        <v>134</v>
      </c>
      <c r="G17" s="32" t="s">
        <v>263</v>
      </c>
      <c r="H17" s="33">
        <v>15</v>
      </c>
      <c r="I17" s="33">
        <v>12</v>
      </c>
      <c r="J17" s="26" t="s">
        <v>41</v>
      </c>
    </row>
    <row r="18" ht="31" customHeight="1" spans="1:10">
      <c r="A18" s="38" t="s">
        <v>138</v>
      </c>
      <c r="B18" s="39" t="s">
        <v>188</v>
      </c>
      <c r="C18" s="40" t="s">
        <v>384</v>
      </c>
      <c r="D18" s="40" t="s">
        <v>62</v>
      </c>
      <c r="E18" s="106" t="s">
        <v>402</v>
      </c>
      <c r="F18" s="32" t="s">
        <v>99</v>
      </c>
      <c r="G18" s="106" t="s">
        <v>403</v>
      </c>
      <c r="H18" s="33">
        <v>10</v>
      </c>
      <c r="I18" s="33">
        <v>10</v>
      </c>
      <c r="J18" s="26" t="s">
        <v>41</v>
      </c>
    </row>
    <row r="19" ht="31" customHeight="1" spans="1:10">
      <c r="A19" s="6" t="s">
        <v>190</v>
      </c>
      <c r="B19" s="6"/>
      <c r="C19" s="8" t="s">
        <v>41</v>
      </c>
      <c r="D19" s="8"/>
      <c r="E19" s="8"/>
      <c r="F19" s="8"/>
      <c r="G19" s="8"/>
      <c r="H19" s="8"/>
      <c r="I19" s="8"/>
      <c r="J19" s="8"/>
    </row>
    <row r="20" s="1" customFormat="1" ht="24" customHeight="1" spans="1:10">
      <c r="A20" s="6" t="s">
        <v>191</v>
      </c>
      <c r="B20" s="6">
        <v>100</v>
      </c>
      <c r="C20" s="6"/>
      <c r="D20" s="6"/>
      <c r="E20" s="6"/>
      <c r="F20" s="6"/>
      <c r="G20" s="6"/>
      <c r="H20" s="6"/>
      <c r="I20" s="6">
        <v>92</v>
      </c>
      <c r="J20" s="6" t="s">
        <v>192</v>
      </c>
    </row>
    <row r="21" spans="1:10">
      <c r="A21" s="21" t="s">
        <v>193</v>
      </c>
      <c r="B21" s="23"/>
      <c r="C21" s="23"/>
      <c r="D21" s="23"/>
      <c r="E21" s="23"/>
      <c r="F21" s="23"/>
      <c r="G21" s="23"/>
      <c r="H21" s="23"/>
      <c r="I21" s="23"/>
      <c r="J21" s="23"/>
    </row>
    <row r="22" spans="1:10">
      <c r="A22" s="23"/>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31"/>
  <sheetViews>
    <sheetView topLeftCell="A10" workbookViewId="0">
      <selection activeCell="M21" sqref="M21"/>
    </sheetView>
  </sheetViews>
  <sheetFormatPr defaultColWidth="9" defaultRowHeight="14.25"/>
  <cols>
    <col min="1" max="1" width="11.5" customWidth="1"/>
    <col min="2" max="2" width="21.2583333333333" customWidth="1"/>
    <col min="3" max="3" width="29.875" customWidth="1"/>
    <col min="5" max="5" width="13.375" customWidth="1"/>
    <col min="7" max="7" width="18.75"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510</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v>
      </c>
      <c r="D5" s="6">
        <v>1.6</v>
      </c>
      <c r="E5" s="6">
        <v>1.6</v>
      </c>
      <c r="F5" s="6">
        <v>10</v>
      </c>
      <c r="G5" s="6"/>
      <c r="H5" s="9">
        <f>E5/D5</f>
        <v>1</v>
      </c>
      <c r="I5" s="6">
        <v>10</v>
      </c>
      <c r="J5" s="6"/>
    </row>
    <row r="6" ht="31" customHeight="1" spans="1:10">
      <c r="A6" s="6"/>
      <c r="B6" s="11" t="s">
        <v>44</v>
      </c>
      <c r="C6" s="27">
        <v>2</v>
      </c>
      <c r="D6" s="6">
        <v>1.6</v>
      </c>
      <c r="E6" s="6">
        <v>1.6</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511</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2" t="s">
        <v>512</v>
      </c>
      <c r="D13" s="32" t="s">
        <v>62</v>
      </c>
      <c r="E13" s="106" t="s">
        <v>513</v>
      </c>
      <c r="F13" s="32" t="s">
        <v>514</v>
      </c>
      <c r="G13" s="106" t="s">
        <v>515</v>
      </c>
      <c r="H13" s="33">
        <v>6</v>
      </c>
      <c r="I13" s="33">
        <v>6</v>
      </c>
      <c r="J13" s="26" t="s">
        <v>41</v>
      </c>
    </row>
    <row r="14" ht="31" customHeight="1" spans="1:10">
      <c r="A14" s="34"/>
      <c r="B14" s="29" t="s">
        <v>60</v>
      </c>
      <c r="C14" s="32" t="s">
        <v>516</v>
      </c>
      <c r="D14" s="32" t="s">
        <v>62</v>
      </c>
      <c r="E14" s="106" t="s">
        <v>354</v>
      </c>
      <c r="F14" s="32" t="s">
        <v>345</v>
      </c>
      <c r="G14" s="106" t="s">
        <v>517</v>
      </c>
      <c r="H14" s="33">
        <v>8</v>
      </c>
      <c r="I14" s="33">
        <v>8</v>
      </c>
      <c r="J14" s="26" t="s">
        <v>41</v>
      </c>
    </row>
    <row r="15" ht="31" customHeight="1" spans="1:10">
      <c r="A15" s="34"/>
      <c r="B15" s="29" t="s">
        <v>60</v>
      </c>
      <c r="C15" s="32" t="s">
        <v>518</v>
      </c>
      <c r="D15" s="32" t="s">
        <v>62</v>
      </c>
      <c r="E15" s="106" t="s">
        <v>306</v>
      </c>
      <c r="F15" s="32" t="s">
        <v>199</v>
      </c>
      <c r="G15" s="106" t="s">
        <v>200</v>
      </c>
      <c r="H15" s="33">
        <v>6</v>
      </c>
      <c r="I15" s="33">
        <v>6</v>
      </c>
      <c r="J15" s="26" t="s">
        <v>41</v>
      </c>
    </row>
    <row r="16" ht="31" customHeight="1" spans="1:10">
      <c r="A16" s="34"/>
      <c r="B16" s="29" t="s">
        <v>60</v>
      </c>
      <c r="C16" s="32" t="s">
        <v>519</v>
      </c>
      <c r="D16" s="32" t="s">
        <v>62</v>
      </c>
      <c r="E16" s="106" t="s">
        <v>436</v>
      </c>
      <c r="F16" s="32" t="s">
        <v>520</v>
      </c>
      <c r="G16" s="106" t="s">
        <v>521</v>
      </c>
      <c r="H16" s="33">
        <v>6</v>
      </c>
      <c r="I16" s="33">
        <v>6</v>
      </c>
      <c r="J16" s="26" t="s">
        <v>41</v>
      </c>
    </row>
    <row r="17" ht="31" customHeight="1" spans="1:10">
      <c r="A17" s="34"/>
      <c r="B17" s="29" t="s">
        <v>92</v>
      </c>
      <c r="C17" s="32" t="s">
        <v>522</v>
      </c>
      <c r="D17" s="32" t="s">
        <v>62</v>
      </c>
      <c r="E17" s="106" t="s">
        <v>303</v>
      </c>
      <c r="F17" s="32" t="s">
        <v>99</v>
      </c>
      <c r="G17" s="106" t="s">
        <v>304</v>
      </c>
      <c r="H17" s="33">
        <v>6</v>
      </c>
      <c r="I17" s="33">
        <v>6</v>
      </c>
      <c r="J17" s="26" t="s">
        <v>41</v>
      </c>
    </row>
    <row r="18" ht="31" customHeight="1" spans="1:10">
      <c r="A18" s="34"/>
      <c r="B18" s="29" t="s">
        <v>92</v>
      </c>
      <c r="C18" s="32" t="s">
        <v>523</v>
      </c>
      <c r="D18" s="32" t="s">
        <v>62</v>
      </c>
      <c r="E18" s="106" t="s">
        <v>402</v>
      </c>
      <c r="F18" s="32" t="s">
        <v>99</v>
      </c>
      <c r="G18" s="106" t="s">
        <v>403</v>
      </c>
      <c r="H18" s="33">
        <v>6</v>
      </c>
      <c r="I18" s="33">
        <v>6</v>
      </c>
      <c r="J18" s="26" t="s">
        <v>41</v>
      </c>
    </row>
    <row r="19" ht="31" customHeight="1" spans="1:10">
      <c r="A19" s="34"/>
      <c r="B19" s="29" t="s">
        <v>101</v>
      </c>
      <c r="C19" s="32" t="s">
        <v>330</v>
      </c>
      <c r="D19" s="32" t="s">
        <v>66</v>
      </c>
      <c r="E19" s="106" t="s">
        <v>331</v>
      </c>
      <c r="F19" s="32" t="s">
        <v>177</v>
      </c>
      <c r="G19" s="106" t="s">
        <v>331</v>
      </c>
      <c r="H19" s="33">
        <v>6</v>
      </c>
      <c r="I19" s="33">
        <v>6</v>
      </c>
      <c r="J19" s="26" t="s">
        <v>41</v>
      </c>
    </row>
    <row r="20" ht="31" customHeight="1" spans="1:10">
      <c r="A20" s="35"/>
      <c r="B20" s="29" t="s">
        <v>106</v>
      </c>
      <c r="C20" s="32" t="s">
        <v>307</v>
      </c>
      <c r="D20" s="32" t="s">
        <v>66</v>
      </c>
      <c r="E20" s="106" t="s">
        <v>299</v>
      </c>
      <c r="F20" s="32" t="s">
        <v>70</v>
      </c>
      <c r="G20" s="32" t="s">
        <v>524</v>
      </c>
      <c r="H20" s="33">
        <v>6</v>
      </c>
      <c r="I20" s="33">
        <v>5</v>
      </c>
      <c r="J20" s="26" t="s">
        <v>500</v>
      </c>
    </row>
    <row r="21" ht="31" customHeight="1" spans="1:10">
      <c r="A21" s="28" t="s">
        <v>109</v>
      </c>
      <c r="B21" s="38" t="s">
        <v>179</v>
      </c>
      <c r="C21" s="32" t="s">
        <v>525</v>
      </c>
      <c r="D21" s="32" t="s">
        <v>66</v>
      </c>
      <c r="E21" s="106" t="s">
        <v>526</v>
      </c>
      <c r="F21" s="32" t="s">
        <v>312</v>
      </c>
      <c r="G21" s="106" t="s">
        <v>526</v>
      </c>
      <c r="H21" s="33">
        <v>10</v>
      </c>
      <c r="I21" s="33">
        <v>10</v>
      </c>
      <c r="J21" s="26" t="s">
        <v>41</v>
      </c>
    </row>
    <row r="22" ht="31" customHeight="1" spans="1:10">
      <c r="A22" s="34"/>
      <c r="B22" s="38" t="s">
        <v>179</v>
      </c>
      <c r="C22" s="32" t="s">
        <v>527</v>
      </c>
      <c r="D22" s="32" t="s">
        <v>62</v>
      </c>
      <c r="E22" s="106" t="s">
        <v>402</v>
      </c>
      <c r="F22" s="32" t="s">
        <v>99</v>
      </c>
      <c r="G22" s="106" t="s">
        <v>403</v>
      </c>
      <c r="H22" s="33">
        <v>10</v>
      </c>
      <c r="I22" s="33">
        <v>10</v>
      </c>
      <c r="J22" s="26" t="s">
        <v>41</v>
      </c>
    </row>
    <row r="23" ht="31" customHeight="1" spans="1:10">
      <c r="A23" s="35"/>
      <c r="B23" s="38" t="s">
        <v>185</v>
      </c>
      <c r="C23" s="32" t="s">
        <v>445</v>
      </c>
      <c r="D23" s="32" t="s">
        <v>66</v>
      </c>
      <c r="E23" s="106" t="s">
        <v>306</v>
      </c>
      <c r="F23" s="32" t="s">
        <v>134</v>
      </c>
      <c r="G23" s="106" t="s">
        <v>135</v>
      </c>
      <c r="H23" s="33">
        <v>10</v>
      </c>
      <c r="I23" s="33">
        <v>10</v>
      </c>
      <c r="J23" s="26" t="s">
        <v>41</v>
      </c>
    </row>
    <row r="24" ht="31" customHeight="1" spans="1:10">
      <c r="A24" s="38" t="s">
        <v>138</v>
      </c>
      <c r="B24" s="39" t="s">
        <v>188</v>
      </c>
      <c r="C24" s="32" t="s">
        <v>528</v>
      </c>
      <c r="D24" s="32" t="s">
        <v>62</v>
      </c>
      <c r="E24" s="106" t="s">
        <v>402</v>
      </c>
      <c r="F24" s="32" t="s">
        <v>99</v>
      </c>
      <c r="G24" s="106" t="s">
        <v>403</v>
      </c>
      <c r="H24" s="33">
        <v>10</v>
      </c>
      <c r="I24" s="33">
        <v>10</v>
      </c>
      <c r="J24" s="26" t="s">
        <v>41</v>
      </c>
    </row>
    <row r="25" ht="31" customHeight="1" spans="1:10">
      <c r="A25" s="6" t="s">
        <v>190</v>
      </c>
      <c r="B25" s="6"/>
      <c r="C25" s="8" t="s">
        <v>41</v>
      </c>
      <c r="D25" s="8"/>
      <c r="E25" s="8"/>
      <c r="F25" s="8"/>
      <c r="G25" s="8"/>
      <c r="H25" s="8"/>
      <c r="I25" s="8"/>
      <c r="J25" s="8"/>
    </row>
    <row r="26" s="1" customFormat="1" ht="24" customHeight="1" spans="1:10">
      <c r="A26" s="6" t="s">
        <v>191</v>
      </c>
      <c r="B26" s="6">
        <v>100</v>
      </c>
      <c r="C26" s="6"/>
      <c r="D26" s="6"/>
      <c r="E26" s="6"/>
      <c r="F26" s="6"/>
      <c r="G26" s="6"/>
      <c r="H26" s="6"/>
      <c r="I26" s="6">
        <f>SUM(I5,I13:I24)</f>
        <v>99</v>
      </c>
      <c r="J26" s="6" t="s">
        <v>192</v>
      </c>
    </row>
    <row r="27" spans="1:10">
      <c r="A27" s="21" t="s">
        <v>193</v>
      </c>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row r="30" spans="1:10">
      <c r="A30" s="23"/>
      <c r="B30" s="23"/>
      <c r="C30" s="23"/>
      <c r="D30" s="23"/>
      <c r="E30" s="23"/>
      <c r="F30" s="23"/>
      <c r="G30" s="23"/>
      <c r="H30" s="23"/>
      <c r="I30" s="23"/>
      <c r="J30" s="23"/>
    </row>
    <row r="31" spans="1:10">
      <c r="A31" s="23"/>
      <c r="B31" s="23"/>
      <c r="C31" s="23"/>
      <c r="D31" s="23"/>
      <c r="E31" s="23"/>
      <c r="F31" s="23"/>
      <c r="G31" s="23"/>
      <c r="H31" s="23"/>
      <c r="I31" s="23"/>
      <c r="J31"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0"/>
    <mergeCell ref="A21:A23"/>
    <mergeCell ref="A27:J3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topLeftCell="A6" workbookViewId="0">
      <selection activeCell="M19" sqref="M19"/>
    </sheetView>
  </sheetViews>
  <sheetFormatPr defaultColWidth="9" defaultRowHeight="14.25"/>
  <cols>
    <col min="1" max="1" width="11.5" customWidth="1"/>
    <col min="2" max="2" width="21.2583333333333" customWidth="1"/>
    <col min="3" max="3" width="25.1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529</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0.57</v>
      </c>
      <c r="D5" s="6">
        <v>0.57</v>
      </c>
      <c r="E5" s="6">
        <v>0.57</v>
      </c>
      <c r="F5" s="6">
        <v>10</v>
      </c>
      <c r="G5" s="6"/>
      <c r="H5" s="9">
        <f>E5/D5</f>
        <v>1</v>
      </c>
      <c r="I5" s="6">
        <v>10</v>
      </c>
      <c r="J5" s="6"/>
    </row>
    <row r="6" ht="31" customHeight="1" spans="1:10">
      <c r="A6" s="6"/>
      <c r="B6" s="11" t="s">
        <v>44</v>
      </c>
      <c r="C6" s="27">
        <v>0.57</v>
      </c>
      <c r="D6" s="6">
        <v>0.57</v>
      </c>
      <c r="E6" s="6">
        <v>0.57</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530</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531</v>
      </c>
      <c r="D13" s="30" t="s">
        <v>62</v>
      </c>
      <c r="E13" s="30" t="s">
        <v>491</v>
      </c>
      <c r="F13" s="30" t="s">
        <v>91</v>
      </c>
      <c r="G13" s="32" t="s">
        <v>492</v>
      </c>
      <c r="H13" s="33">
        <v>13</v>
      </c>
      <c r="I13" s="33">
        <v>13</v>
      </c>
      <c r="J13" s="26" t="s">
        <v>41</v>
      </c>
    </row>
    <row r="14" ht="31" customHeight="1" spans="1:10">
      <c r="A14" s="34"/>
      <c r="B14" s="29" t="s">
        <v>101</v>
      </c>
      <c r="C14" s="30" t="s">
        <v>532</v>
      </c>
      <c r="D14" s="30" t="s">
        <v>62</v>
      </c>
      <c r="E14" s="30" t="s">
        <v>316</v>
      </c>
      <c r="F14" s="30" t="s">
        <v>99</v>
      </c>
      <c r="G14" s="47">
        <v>0.95</v>
      </c>
      <c r="H14" s="33">
        <v>14</v>
      </c>
      <c r="I14" s="33">
        <v>14</v>
      </c>
      <c r="J14" s="26" t="s">
        <v>41</v>
      </c>
    </row>
    <row r="15" ht="31" customHeight="1" spans="1:10">
      <c r="A15" s="34"/>
      <c r="B15" s="29" t="s">
        <v>106</v>
      </c>
      <c r="C15" s="30" t="s">
        <v>533</v>
      </c>
      <c r="D15" s="30" t="s">
        <v>66</v>
      </c>
      <c r="E15" s="30" t="s">
        <v>534</v>
      </c>
      <c r="F15" s="30" t="s">
        <v>375</v>
      </c>
      <c r="G15" s="32" t="s">
        <v>535</v>
      </c>
      <c r="H15" s="33">
        <v>15</v>
      </c>
      <c r="I15" s="33">
        <v>15</v>
      </c>
      <c r="J15" s="26" t="s">
        <v>41</v>
      </c>
    </row>
    <row r="16" ht="31" customHeight="1" spans="1:10">
      <c r="A16" s="36" t="s">
        <v>109</v>
      </c>
      <c r="B16" s="38" t="s">
        <v>179</v>
      </c>
      <c r="C16" s="30" t="s">
        <v>536</v>
      </c>
      <c r="D16" s="30" t="s">
        <v>66</v>
      </c>
      <c r="E16" s="30" t="s">
        <v>394</v>
      </c>
      <c r="F16" s="30" t="s">
        <v>91</v>
      </c>
      <c r="G16" s="32" t="s">
        <v>394</v>
      </c>
      <c r="H16" s="33">
        <v>15</v>
      </c>
      <c r="I16" s="33">
        <v>15</v>
      </c>
      <c r="J16" s="26" t="s">
        <v>41</v>
      </c>
    </row>
    <row r="17" ht="31" customHeight="1" spans="1:10">
      <c r="A17" s="37"/>
      <c r="B17" s="38" t="s">
        <v>185</v>
      </c>
      <c r="C17" s="30" t="s">
        <v>445</v>
      </c>
      <c r="D17" s="30" t="s">
        <v>62</v>
      </c>
      <c r="E17" s="30" t="s">
        <v>537</v>
      </c>
      <c r="F17" s="30" t="s">
        <v>134</v>
      </c>
      <c r="G17" s="106" t="s">
        <v>135</v>
      </c>
      <c r="H17" s="33">
        <v>15</v>
      </c>
      <c r="I17" s="33">
        <v>15</v>
      </c>
      <c r="J17" s="26" t="s">
        <v>41</v>
      </c>
    </row>
    <row r="18" ht="31" customHeight="1" spans="1:10">
      <c r="A18" s="38" t="s">
        <v>138</v>
      </c>
      <c r="B18" s="39" t="s">
        <v>188</v>
      </c>
      <c r="C18" s="30" t="s">
        <v>538</v>
      </c>
      <c r="D18" s="30" t="s">
        <v>62</v>
      </c>
      <c r="E18" s="30" t="s">
        <v>303</v>
      </c>
      <c r="F18" s="30" t="s">
        <v>99</v>
      </c>
      <c r="G18" s="47">
        <v>0.9</v>
      </c>
      <c r="H18" s="33">
        <v>18</v>
      </c>
      <c r="I18" s="33">
        <v>18</v>
      </c>
      <c r="J18" s="26" t="s">
        <v>41</v>
      </c>
    </row>
    <row r="19" ht="31" customHeight="1" spans="1:10">
      <c r="A19" s="6" t="s">
        <v>190</v>
      </c>
      <c r="B19" s="6"/>
      <c r="C19" s="8" t="s">
        <v>41</v>
      </c>
      <c r="D19" s="8"/>
      <c r="E19" s="8"/>
      <c r="F19" s="8"/>
      <c r="G19" s="8"/>
      <c r="H19" s="8"/>
      <c r="I19" s="8"/>
      <c r="J19" s="8"/>
    </row>
    <row r="20" s="1" customFormat="1" ht="24" customHeight="1" spans="1:10">
      <c r="A20" s="6" t="s">
        <v>191</v>
      </c>
      <c r="B20" s="6">
        <v>100</v>
      </c>
      <c r="C20" s="6"/>
      <c r="D20" s="6"/>
      <c r="E20" s="6"/>
      <c r="F20" s="6"/>
      <c r="G20" s="6"/>
      <c r="H20" s="6"/>
      <c r="I20" s="6">
        <f>SUM(I5,I13:I18)</f>
        <v>100</v>
      </c>
      <c r="J20" s="6" t="s">
        <v>192</v>
      </c>
    </row>
    <row r="21" spans="1:10">
      <c r="A21" s="21" t="s">
        <v>193</v>
      </c>
      <c r="B21" s="23"/>
      <c r="C21" s="23"/>
      <c r="D21" s="23"/>
      <c r="E21" s="23"/>
      <c r="F21" s="23"/>
      <c r="G21" s="23"/>
      <c r="H21" s="23"/>
      <c r="I21" s="23"/>
      <c r="J21" s="23"/>
    </row>
    <row r="22" spans="1:10">
      <c r="A22" s="23"/>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6"/>
  <sheetViews>
    <sheetView topLeftCell="A10" workbookViewId="0">
      <selection activeCell="K17" sqref="K17"/>
    </sheetView>
  </sheetViews>
  <sheetFormatPr defaultColWidth="9" defaultRowHeight="14.25"/>
  <cols>
    <col min="1" max="1" width="11.5" customWidth="1"/>
    <col min="2" max="2" width="21.2583333333333" customWidth="1"/>
    <col min="3" max="3" width="40.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539</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0.5</v>
      </c>
      <c r="D5" s="6">
        <v>0.5</v>
      </c>
      <c r="E5" s="6">
        <v>0.5</v>
      </c>
      <c r="F5" s="6">
        <v>10</v>
      </c>
      <c r="G5" s="6"/>
      <c r="H5" s="9">
        <f>E5/D5</f>
        <v>1</v>
      </c>
      <c r="I5" s="6">
        <v>10</v>
      </c>
      <c r="J5" s="6"/>
    </row>
    <row r="6" ht="31" customHeight="1" spans="1:10">
      <c r="A6" s="6"/>
      <c r="B6" s="11" t="s">
        <v>44</v>
      </c>
      <c r="C6" s="27">
        <v>0.5</v>
      </c>
      <c r="D6" s="6">
        <v>0.5</v>
      </c>
      <c r="E6" s="6">
        <v>0.5</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530</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540</v>
      </c>
      <c r="D13" s="30" t="s">
        <v>62</v>
      </c>
      <c r="E13" s="30" t="s">
        <v>436</v>
      </c>
      <c r="F13" s="30" t="s">
        <v>208</v>
      </c>
      <c r="G13" s="32" t="s">
        <v>541</v>
      </c>
      <c r="H13" s="33">
        <v>12</v>
      </c>
      <c r="I13" s="33">
        <v>12</v>
      </c>
      <c r="J13" s="26" t="s">
        <v>41</v>
      </c>
    </row>
    <row r="14" ht="31" customHeight="1" spans="1:10">
      <c r="A14" s="34"/>
      <c r="B14" s="29" t="s">
        <v>92</v>
      </c>
      <c r="C14" s="30" t="s">
        <v>542</v>
      </c>
      <c r="D14" s="30" t="s">
        <v>62</v>
      </c>
      <c r="E14" s="30" t="s">
        <v>402</v>
      </c>
      <c r="F14" s="30" t="s">
        <v>99</v>
      </c>
      <c r="G14" s="47">
        <v>1</v>
      </c>
      <c r="H14" s="33">
        <v>12</v>
      </c>
      <c r="I14" s="33">
        <v>12</v>
      </c>
      <c r="J14" s="26" t="s">
        <v>41</v>
      </c>
    </row>
    <row r="15" ht="31" customHeight="1" spans="1:10">
      <c r="A15" s="34"/>
      <c r="B15" s="29" t="s">
        <v>101</v>
      </c>
      <c r="C15" s="30" t="s">
        <v>543</v>
      </c>
      <c r="D15" s="30" t="s">
        <v>62</v>
      </c>
      <c r="E15" s="30" t="s">
        <v>296</v>
      </c>
      <c r="F15" s="30" t="s">
        <v>99</v>
      </c>
      <c r="G15" s="47">
        <v>0.8</v>
      </c>
      <c r="H15" s="33">
        <v>12</v>
      </c>
      <c r="I15" s="33">
        <v>12</v>
      </c>
      <c r="J15" s="26" t="s">
        <v>41</v>
      </c>
    </row>
    <row r="16" ht="31" customHeight="1" spans="1:10">
      <c r="A16" s="34"/>
      <c r="B16" s="29" t="s">
        <v>106</v>
      </c>
      <c r="C16" s="30" t="s">
        <v>533</v>
      </c>
      <c r="D16" s="30" t="s">
        <v>66</v>
      </c>
      <c r="E16" s="30" t="s">
        <v>391</v>
      </c>
      <c r="F16" s="30" t="s">
        <v>375</v>
      </c>
      <c r="G16" s="32" t="s">
        <v>544</v>
      </c>
      <c r="H16" s="33">
        <v>12</v>
      </c>
      <c r="I16" s="33">
        <v>12</v>
      </c>
      <c r="J16" s="26" t="s">
        <v>41</v>
      </c>
    </row>
    <row r="17" ht="31" customHeight="1" spans="1:10">
      <c r="A17" s="36" t="s">
        <v>109</v>
      </c>
      <c r="B17" s="38" t="s">
        <v>179</v>
      </c>
      <c r="C17" s="30" t="s">
        <v>545</v>
      </c>
      <c r="D17" s="30" t="s">
        <v>66</v>
      </c>
      <c r="E17" s="30" t="s">
        <v>394</v>
      </c>
      <c r="F17" s="30" t="s">
        <v>91</v>
      </c>
      <c r="G17" s="32" t="s">
        <v>394</v>
      </c>
      <c r="H17" s="33">
        <v>15</v>
      </c>
      <c r="I17" s="33">
        <v>15</v>
      </c>
      <c r="J17" s="26" t="s">
        <v>41</v>
      </c>
    </row>
    <row r="18" ht="31" customHeight="1" spans="1:10">
      <c r="A18" s="37"/>
      <c r="B18" s="38" t="s">
        <v>185</v>
      </c>
      <c r="C18" s="30" t="s">
        <v>445</v>
      </c>
      <c r="D18" s="30" t="s">
        <v>62</v>
      </c>
      <c r="E18" s="30" t="s">
        <v>299</v>
      </c>
      <c r="F18" s="30" t="s">
        <v>134</v>
      </c>
      <c r="G18" s="32" t="s">
        <v>546</v>
      </c>
      <c r="H18" s="33">
        <v>14</v>
      </c>
      <c r="I18" s="33">
        <v>14</v>
      </c>
      <c r="J18" s="26" t="s">
        <v>41</v>
      </c>
    </row>
    <row r="19" ht="31" customHeight="1" spans="1:10">
      <c r="A19" s="38" t="s">
        <v>138</v>
      </c>
      <c r="B19" s="39" t="s">
        <v>188</v>
      </c>
      <c r="C19" s="30" t="s">
        <v>384</v>
      </c>
      <c r="D19" s="30" t="s">
        <v>62</v>
      </c>
      <c r="E19" s="30" t="s">
        <v>402</v>
      </c>
      <c r="F19" s="30" t="s">
        <v>99</v>
      </c>
      <c r="G19" s="47">
        <v>1</v>
      </c>
      <c r="H19" s="33">
        <v>13</v>
      </c>
      <c r="I19" s="33">
        <v>13</v>
      </c>
      <c r="J19" s="26" t="s">
        <v>41</v>
      </c>
    </row>
    <row r="20" ht="31" customHeight="1" spans="1:10">
      <c r="A20" s="6" t="s">
        <v>190</v>
      </c>
      <c r="B20" s="6"/>
      <c r="C20" s="8" t="s">
        <v>41</v>
      </c>
      <c r="D20" s="8"/>
      <c r="E20" s="8"/>
      <c r="F20" s="8"/>
      <c r="G20" s="8"/>
      <c r="H20" s="8"/>
      <c r="I20" s="8"/>
      <c r="J20" s="8"/>
    </row>
    <row r="21" s="1" customFormat="1" ht="24" customHeight="1" spans="1:10">
      <c r="A21" s="6" t="s">
        <v>191</v>
      </c>
      <c r="B21" s="6">
        <v>100</v>
      </c>
      <c r="C21" s="6"/>
      <c r="D21" s="6"/>
      <c r="E21" s="6"/>
      <c r="F21" s="6"/>
      <c r="G21" s="6"/>
      <c r="H21" s="6"/>
      <c r="I21" s="6">
        <f>SUM(I5,I13:I19)</f>
        <v>100</v>
      </c>
      <c r="J21" s="6" t="s">
        <v>192</v>
      </c>
    </row>
    <row r="22" spans="1:10">
      <c r="A22" s="21" t="s">
        <v>193</v>
      </c>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8"/>
  <sheetViews>
    <sheetView topLeftCell="A7" workbookViewId="0">
      <selection activeCell="F15" sqref="F15"/>
    </sheetView>
  </sheetViews>
  <sheetFormatPr defaultColWidth="9" defaultRowHeight="14.25"/>
  <cols>
    <col min="1" max="1" width="11.5" customWidth="1"/>
    <col min="2" max="2" width="21.2583333333333" customWidth="1"/>
    <col min="3" max="3" width="40.3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547</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3</v>
      </c>
      <c r="D5" s="6">
        <v>3</v>
      </c>
      <c r="E5" s="6">
        <v>3</v>
      </c>
      <c r="F5" s="6">
        <v>10</v>
      </c>
      <c r="G5" s="6"/>
      <c r="H5" s="9">
        <f>E5/D5</f>
        <v>1</v>
      </c>
      <c r="I5" s="6">
        <v>10</v>
      </c>
      <c r="J5" s="6"/>
    </row>
    <row r="6" ht="31" customHeight="1" spans="1:10">
      <c r="A6" s="6"/>
      <c r="B6" s="11" t="s">
        <v>44</v>
      </c>
      <c r="C6" s="27">
        <v>3</v>
      </c>
      <c r="D6" s="6">
        <v>3</v>
      </c>
      <c r="E6" s="6">
        <v>3</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548</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549</v>
      </c>
      <c r="D13" s="30" t="s">
        <v>62</v>
      </c>
      <c r="E13" s="30" t="s">
        <v>491</v>
      </c>
      <c r="F13" s="30" t="s">
        <v>83</v>
      </c>
      <c r="G13" s="32" t="s">
        <v>550</v>
      </c>
      <c r="H13" s="33">
        <v>10</v>
      </c>
      <c r="I13" s="33">
        <v>10</v>
      </c>
      <c r="J13" s="26" t="s">
        <v>41</v>
      </c>
    </row>
    <row r="14" ht="31" customHeight="1" spans="1:10">
      <c r="A14" s="34"/>
      <c r="B14" s="29" t="s">
        <v>60</v>
      </c>
      <c r="C14" s="30" t="s">
        <v>551</v>
      </c>
      <c r="D14" s="30" t="s">
        <v>62</v>
      </c>
      <c r="E14" s="30" t="s">
        <v>552</v>
      </c>
      <c r="F14" s="30" t="s">
        <v>83</v>
      </c>
      <c r="G14" s="47" t="s">
        <v>553</v>
      </c>
      <c r="H14" s="33">
        <v>10</v>
      </c>
      <c r="I14" s="33">
        <v>10</v>
      </c>
      <c r="J14" s="26" t="s">
        <v>41</v>
      </c>
    </row>
    <row r="15" ht="31" customHeight="1" spans="1:10">
      <c r="A15" s="34"/>
      <c r="B15" s="29" t="s">
        <v>92</v>
      </c>
      <c r="C15" s="30" t="s">
        <v>554</v>
      </c>
      <c r="D15" s="30" t="s">
        <v>62</v>
      </c>
      <c r="E15" s="30" t="s">
        <v>402</v>
      </c>
      <c r="F15" s="30" t="s">
        <v>99</v>
      </c>
      <c r="G15" s="47">
        <v>1</v>
      </c>
      <c r="H15" s="33">
        <v>10</v>
      </c>
      <c r="I15" s="33">
        <v>10</v>
      </c>
      <c r="J15" s="26" t="s">
        <v>41</v>
      </c>
    </row>
    <row r="16" ht="31" customHeight="1" spans="1:10">
      <c r="A16" s="34"/>
      <c r="B16" s="29" t="s">
        <v>101</v>
      </c>
      <c r="C16" s="30" t="s">
        <v>555</v>
      </c>
      <c r="D16" s="30" t="s">
        <v>62</v>
      </c>
      <c r="E16" s="30" t="s">
        <v>303</v>
      </c>
      <c r="F16" s="30" t="s">
        <v>99</v>
      </c>
      <c r="G16" s="47">
        <v>0.9</v>
      </c>
      <c r="H16" s="33">
        <v>10</v>
      </c>
      <c r="I16" s="33">
        <v>10</v>
      </c>
      <c r="J16" s="26" t="s">
        <v>41</v>
      </c>
    </row>
    <row r="17" ht="31" customHeight="1" spans="1:10">
      <c r="A17" s="34"/>
      <c r="B17" s="29" t="s">
        <v>106</v>
      </c>
      <c r="C17" s="30" t="s">
        <v>307</v>
      </c>
      <c r="D17" s="30" t="s">
        <v>62</v>
      </c>
      <c r="E17" s="30" t="s">
        <v>491</v>
      </c>
      <c r="F17" s="30" t="s">
        <v>556</v>
      </c>
      <c r="G17" s="32" t="s">
        <v>557</v>
      </c>
      <c r="H17" s="33">
        <v>10</v>
      </c>
      <c r="I17" s="33">
        <v>10</v>
      </c>
      <c r="J17" s="26" t="s">
        <v>41</v>
      </c>
    </row>
    <row r="18" ht="31" customHeight="1" spans="1:10">
      <c r="A18" s="36" t="s">
        <v>109</v>
      </c>
      <c r="B18" s="38" t="s">
        <v>215</v>
      </c>
      <c r="C18" s="30" t="s">
        <v>558</v>
      </c>
      <c r="D18" s="30" t="s">
        <v>62</v>
      </c>
      <c r="E18" s="30" t="s">
        <v>422</v>
      </c>
      <c r="F18" s="30" t="s">
        <v>375</v>
      </c>
      <c r="G18" s="32" t="s">
        <v>559</v>
      </c>
      <c r="H18" s="33">
        <v>10</v>
      </c>
      <c r="I18" s="33">
        <v>10</v>
      </c>
      <c r="J18" s="26" t="s">
        <v>41</v>
      </c>
    </row>
    <row r="19" ht="31" customHeight="1" spans="1:10">
      <c r="A19" s="52"/>
      <c r="B19" s="38" t="s">
        <v>179</v>
      </c>
      <c r="C19" s="30" t="s">
        <v>560</v>
      </c>
      <c r="D19" s="30" t="s">
        <v>62</v>
      </c>
      <c r="E19" s="30" t="s">
        <v>357</v>
      </c>
      <c r="F19" s="30" t="s">
        <v>91</v>
      </c>
      <c r="G19" s="32" t="s">
        <v>357</v>
      </c>
      <c r="H19" s="33">
        <v>10</v>
      </c>
      <c r="I19" s="33">
        <v>10</v>
      </c>
      <c r="J19" s="26" t="s">
        <v>41</v>
      </c>
    </row>
    <row r="20" ht="31" customHeight="1" spans="1:10">
      <c r="A20" s="37"/>
      <c r="B20" s="38" t="s">
        <v>185</v>
      </c>
      <c r="C20" s="30" t="s">
        <v>561</v>
      </c>
      <c r="D20" s="30" t="s">
        <v>62</v>
      </c>
      <c r="E20" s="30" t="s">
        <v>354</v>
      </c>
      <c r="F20" s="30" t="s">
        <v>134</v>
      </c>
      <c r="G20" s="32" t="s">
        <v>187</v>
      </c>
      <c r="H20" s="33">
        <v>10</v>
      </c>
      <c r="I20" s="33">
        <v>10</v>
      </c>
      <c r="J20" s="26" t="s">
        <v>41</v>
      </c>
    </row>
    <row r="21" ht="31" customHeight="1" spans="1:10">
      <c r="A21" s="38" t="s">
        <v>138</v>
      </c>
      <c r="B21" s="39" t="s">
        <v>188</v>
      </c>
      <c r="C21" s="30" t="s">
        <v>189</v>
      </c>
      <c r="D21" s="30" t="s">
        <v>62</v>
      </c>
      <c r="E21" s="30" t="s">
        <v>316</v>
      </c>
      <c r="F21" s="30" t="s">
        <v>99</v>
      </c>
      <c r="G21" s="47">
        <v>0.95</v>
      </c>
      <c r="H21" s="33">
        <v>10</v>
      </c>
      <c r="I21" s="33">
        <v>10</v>
      </c>
      <c r="J21" s="26" t="s">
        <v>41</v>
      </c>
    </row>
    <row r="22" ht="31" customHeight="1" spans="1:10">
      <c r="A22" s="6" t="s">
        <v>190</v>
      </c>
      <c r="B22" s="6"/>
      <c r="C22" s="8" t="s">
        <v>41</v>
      </c>
      <c r="D22" s="8"/>
      <c r="E22" s="8"/>
      <c r="F22" s="8"/>
      <c r="G22" s="8"/>
      <c r="H22" s="8"/>
      <c r="I22" s="8"/>
      <c r="J22" s="8"/>
    </row>
    <row r="23" s="1" customFormat="1" ht="24" customHeight="1" spans="1:10">
      <c r="A23" s="6" t="s">
        <v>191</v>
      </c>
      <c r="B23" s="6">
        <v>100</v>
      </c>
      <c r="C23" s="6"/>
      <c r="D23" s="6"/>
      <c r="E23" s="6"/>
      <c r="F23" s="6"/>
      <c r="G23" s="6"/>
      <c r="H23" s="6"/>
      <c r="I23" s="6">
        <f>SUM(I5,I13:I21)</f>
        <v>100</v>
      </c>
      <c r="J23" s="6" t="s">
        <v>192</v>
      </c>
    </row>
    <row r="24" spans="1:10">
      <c r="A24" s="21" t="s">
        <v>193</v>
      </c>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A24:J2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30"/>
  <sheetViews>
    <sheetView topLeftCell="A10" workbookViewId="0">
      <selection activeCell="C12" sqref="C12:D23"/>
    </sheetView>
  </sheetViews>
  <sheetFormatPr defaultColWidth="9" defaultRowHeight="14.25"/>
  <cols>
    <col min="1" max="1" width="11.5" customWidth="1"/>
    <col min="2" max="2" width="21.2583333333333" customWidth="1"/>
    <col min="3" max="3" width="38"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562</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v>
      </c>
      <c r="D5" s="6">
        <v>0.85</v>
      </c>
      <c r="E5" s="6">
        <v>0.85</v>
      </c>
      <c r="F5" s="6">
        <v>10</v>
      </c>
      <c r="G5" s="6"/>
      <c r="H5" s="9">
        <f>E5/D5</f>
        <v>1</v>
      </c>
      <c r="I5" s="6">
        <v>10</v>
      </c>
      <c r="J5" s="6"/>
    </row>
    <row r="6" ht="31" customHeight="1" spans="1:10">
      <c r="A6" s="6"/>
      <c r="B6" s="11" t="s">
        <v>44</v>
      </c>
      <c r="C6" s="27">
        <v>2</v>
      </c>
      <c r="D6" s="6">
        <v>0.85</v>
      </c>
      <c r="E6" s="6">
        <v>0.85</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563</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51" t="s">
        <v>58</v>
      </c>
      <c r="D12" s="51" t="s">
        <v>51</v>
      </c>
      <c r="E12" s="6" t="s">
        <v>52</v>
      </c>
      <c r="F12" s="24" t="s">
        <v>53</v>
      </c>
      <c r="G12" s="24" t="s">
        <v>54</v>
      </c>
      <c r="H12" s="10" t="s">
        <v>153</v>
      </c>
      <c r="I12" s="10" t="s">
        <v>155</v>
      </c>
      <c r="J12" s="10" t="s">
        <v>55</v>
      </c>
    </row>
    <row r="13" ht="31" customHeight="1" spans="1:10">
      <c r="A13" s="29" t="s">
        <v>59</v>
      </c>
      <c r="B13" s="29" t="s">
        <v>60</v>
      </c>
      <c r="C13" s="40" t="s">
        <v>564</v>
      </c>
      <c r="D13" s="40" t="s">
        <v>62</v>
      </c>
      <c r="E13" s="106" t="s">
        <v>354</v>
      </c>
      <c r="F13" s="32" t="s">
        <v>300</v>
      </c>
      <c r="G13" s="106" t="s">
        <v>565</v>
      </c>
      <c r="H13" s="33">
        <v>6</v>
      </c>
      <c r="I13" s="33">
        <v>6</v>
      </c>
      <c r="J13" s="26" t="s">
        <v>41</v>
      </c>
    </row>
    <row r="14" ht="31" customHeight="1" spans="1:10">
      <c r="A14" s="29" t="s">
        <v>59</v>
      </c>
      <c r="B14" s="29" t="s">
        <v>60</v>
      </c>
      <c r="C14" s="40" t="s">
        <v>566</v>
      </c>
      <c r="D14" s="40" t="s">
        <v>62</v>
      </c>
      <c r="E14" s="106" t="s">
        <v>567</v>
      </c>
      <c r="F14" s="32" t="s">
        <v>568</v>
      </c>
      <c r="G14" s="106" t="s">
        <v>569</v>
      </c>
      <c r="H14" s="33">
        <v>6</v>
      </c>
      <c r="I14" s="33">
        <v>6</v>
      </c>
      <c r="J14" s="26" t="s">
        <v>41</v>
      </c>
    </row>
    <row r="15" ht="31" customHeight="1" spans="1:10">
      <c r="A15" s="29" t="s">
        <v>59</v>
      </c>
      <c r="B15" s="29" t="s">
        <v>60</v>
      </c>
      <c r="C15" s="40" t="s">
        <v>570</v>
      </c>
      <c r="D15" s="40" t="s">
        <v>62</v>
      </c>
      <c r="E15" s="106" t="s">
        <v>344</v>
      </c>
      <c r="F15" s="32" t="s">
        <v>345</v>
      </c>
      <c r="G15" s="106" t="s">
        <v>346</v>
      </c>
      <c r="H15" s="33">
        <v>6</v>
      </c>
      <c r="I15" s="33">
        <v>6</v>
      </c>
      <c r="J15" s="26" t="s">
        <v>41</v>
      </c>
    </row>
    <row r="16" ht="31" customHeight="1" spans="1:10">
      <c r="A16" s="29" t="s">
        <v>59</v>
      </c>
      <c r="B16" s="29" t="s">
        <v>92</v>
      </c>
      <c r="C16" s="40" t="s">
        <v>571</v>
      </c>
      <c r="D16" s="40" t="s">
        <v>62</v>
      </c>
      <c r="E16" s="106" t="s">
        <v>339</v>
      </c>
      <c r="F16" s="32" t="s">
        <v>99</v>
      </c>
      <c r="G16" s="106" t="s">
        <v>340</v>
      </c>
      <c r="H16" s="33">
        <v>8</v>
      </c>
      <c r="I16" s="33">
        <v>8</v>
      </c>
      <c r="J16" s="26" t="s">
        <v>41</v>
      </c>
    </row>
    <row r="17" ht="31" customHeight="1" spans="1:10">
      <c r="A17" s="29" t="s">
        <v>59</v>
      </c>
      <c r="B17" s="29" t="s">
        <v>92</v>
      </c>
      <c r="C17" s="40" t="s">
        <v>572</v>
      </c>
      <c r="D17" s="40" t="s">
        <v>62</v>
      </c>
      <c r="E17" s="106" t="s">
        <v>339</v>
      </c>
      <c r="F17" s="32" t="s">
        <v>99</v>
      </c>
      <c r="G17" s="106" t="s">
        <v>340</v>
      </c>
      <c r="H17" s="33">
        <v>6</v>
      </c>
      <c r="I17" s="33">
        <v>6</v>
      </c>
      <c r="J17" s="26" t="s">
        <v>41</v>
      </c>
    </row>
    <row r="18" ht="31" customHeight="1" spans="1:10">
      <c r="A18" s="29" t="s">
        <v>59</v>
      </c>
      <c r="B18" s="29" t="s">
        <v>92</v>
      </c>
      <c r="C18" s="40" t="s">
        <v>573</v>
      </c>
      <c r="D18" s="40" t="s">
        <v>62</v>
      </c>
      <c r="E18" s="106" t="s">
        <v>303</v>
      </c>
      <c r="F18" s="32" t="s">
        <v>99</v>
      </c>
      <c r="G18" s="106" t="s">
        <v>304</v>
      </c>
      <c r="H18" s="33">
        <v>6</v>
      </c>
      <c r="I18" s="33">
        <v>6</v>
      </c>
      <c r="J18" s="26" t="s">
        <v>41</v>
      </c>
    </row>
    <row r="19" ht="31" customHeight="1" spans="1:10">
      <c r="A19" s="29" t="s">
        <v>59</v>
      </c>
      <c r="B19" s="29" t="s">
        <v>101</v>
      </c>
      <c r="C19" s="40" t="s">
        <v>330</v>
      </c>
      <c r="D19" s="40" t="s">
        <v>66</v>
      </c>
      <c r="E19" s="106" t="s">
        <v>486</v>
      </c>
      <c r="F19" s="32" t="s">
        <v>91</v>
      </c>
      <c r="G19" s="106" t="s">
        <v>486</v>
      </c>
      <c r="H19" s="33">
        <v>6</v>
      </c>
      <c r="I19" s="33">
        <v>6</v>
      </c>
      <c r="J19" s="26" t="s">
        <v>41</v>
      </c>
    </row>
    <row r="20" ht="31" customHeight="1" spans="1:10">
      <c r="A20" s="29" t="s">
        <v>59</v>
      </c>
      <c r="B20" s="29" t="s">
        <v>106</v>
      </c>
      <c r="C20" s="40" t="s">
        <v>307</v>
      </c>
      <c r="D20" s="40" t="s">
        <v>66</v>
      </c>
      <c r="E20" s="32" t="s">
        <v>299</v>
      </c>
      <c r="F20" s="32" t="s">
        <v>70</v>
      </c>
      <c r="G20" s="32" t="s">
        <v>574</v>
      </c>
      <c r="H20" s="33">
        <v>6</v>
      </c>
      <c r="I20" s="33">
        <v>3</v>
      </c>
      <c r="J20" s="26" t="s">
        <v>500</v>
      </c>
    </row>
    <row r="21" ht="31" customHeight="1" spans="1:10">
      <c r="A21" s="29" t="s">
        <v>109</v>
      </c>
      <c r="B21" s="38" t="s">
        <v>179</v>
      </c>
      <c r="C21" s="40" t="s">
        <v>575</v>
      </c>
      <c r="D21" s="40" t="s">
        <v>66</v>
      </c>
      <c r="E21" s="106" t="s">
        <v>576</v>
      </c>
      <c r="F21" s="32" t="s">
        <v>312</v>
      </c>
      <c r="G21" s="106" t="s">
        <v>576</v>
      </c>
      <c r="H21" s="33">
        <v>15</v>
      </c>
      <c r="I21" s="33">
        <v>15</v>
      </c>
      <c r="J21" s="26" t="s">
        <v>41</v>
      </c>
    </row>
    <row r="22" ht="31" customHeight="1" spans="1:10">
      <c r="A22" s="29" t="s">
        <v>109</v>
      </c>
      <c r="B22" s="38" t="s">
        <v>185</v>
      </c>
      <c r="C22" s="40" t="s">
        <v>445</v>
      </c>
      <c r="D22" s="40" t="s">
        <v>66</v>
      </c>
      <c r="E22" s="106" t="s">
        <v>306</v>
      </c>
      <c r="F22" s="32" t="s">
        <v>134</v>
      </c>
      <c r="G22" s="106" t="s">
        <v>135</v>
      </c>
      <c r="H22" s="33">
        <v>15</v>
      </c>
      <c r="I22" s="33">
        <v>15</v>
      </c>
      <c r="J22" s="26" t="s">
        <v>41</v>
      </c>
    </row>
    <row r="23" ht="31" customHeight="1" spans="1:10">
      <c r="A23" s="38" t="s">
        <v>138</v>
      </c>
      <c r="B23" s="39" t="s">
        <v>188</v>
      </c>
      <c r="C23" s="40" t="s">
        <v>384</v>
      </c>
      <c r="D23" s="40" t="s">
        <v>62</v>
      </c>
      <c r="E23" s="106" t="s">
        <v>316</v>
      </c>
      <c r="F23" s="32" t="s">
        <v>99</v>
      </c>
      <c r="G23" s="106" t="s">
        <v>317</v>
      </c>
      <c r="H23" s="33">
        <v>10</v>
      </c>
      <c r="I23" s="33">
        <v>10</v>
      </c>
      <c r="J23" s="26" t="s">
        <v>41</v>
      </c>
    </row>
    <row r="24" ht="31" customHeight="1" spans="1:10">
      <c r="A24" s="6" t="s">
        <v>190</v>
      </c>
      <c r="B24" s="6"/>
      <c r="C24" s="8" t="s">
        <v>41</v>
      </c>
      <c r="D24" s="8"/>
      <c r="E24" s="8"/>
      <c r="F24" s="8"/>
      <c r="G24" s="8"/>
      <c r="H24" s="8"/>
      <c r="I24" s="8"/>
      <c r="J24" s="8"/>
    </row>
    <row r="25" s="1" customFormat="1" ht="24" customHeight="1" spans="1:10">
      <c r="A25" s="6" t="s">
        <v>191</v>
      </c>
      <c r="B25" s="6">
        <v>100</v>
      </c>
      <c r="C25" s="6"/>
      <c r="D25" s="6"/>
      <c r="E25" s="6"/>
      <c r="F25" s="6"/>
      <c r="G25" s="6"/>
      <c r="H25" s="6"/>
      <c r="I25" s="6">
        <f>SUM(I5,I13:I23)</f>
        <v>97</v>
      </c>
      <c r="J25" s="6" t="s">
        <v>192</v>
      </c>
    </row>
    <row r="26" spans="1:10">
      <c r="A26" s="21" t="s">
        <v>193</v>
      </c>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row r="30" spans="1:10">
      <c r="A30" s="23"/>
      <c r="B30" s="23"/>
      <c r="C30" s="23"/>
      <c r="D30" s="23"/>
      <c r="E30" s="23"/>
      <c r="F30" s="23"/>
      <c r="G30" s="23"/>
      <c r="H30" s="23"/>
      <c r="I30" s="23"/>
      <c r="J30" s="2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26:J3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7"/>
  <sheetViews>
    <sheetView workbookViewId="0">
      <selection activeCell="L17" sqref="L17"/>
    </sheetView>
  </sheetViews>
  <sheetFormatPr defaultColWidth="9" defaultRowHeight="14.25"/>
  <cols>
    <col min="1" max="1" width="11.5" customWidth="1"/>
    <col min="2" max="2" width="21.2583333333333" customWidth="1"/>
    <col min="3" max="3" width="35.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577</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578</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579</v>
      </c>
      <c r="D13" s="30" t="s">
        <v>62</v>
      </c>
      <c r="E13" s="48">
        <v>1</v>
      </c>
      <c r="F13" s="30" t="s">
        <v>580</v>
      </c>
      <c r="G13" s="32" t="s">
        <v>581</v>
      </c>
      <c r="H13" s="33">
        <v>8</v>
      </c>
      <c r="I13" s="33">
        <v>8</v>
      </c>
      <c r="J13" s="26" t="s">
        <v>41</v>
      </c>
    </row>
    <row r="14" ht="31" customHeight="1" spans="1:10">
      <c r="A14" s="34"/>
      <c r="B14" s="29" t="s">
        <v>60</v>
      </c>
      <c r="C14" s="30" t="s">
        <v>582</v>
      </c>
      <c r="D14" s="30" t="s">
        <v>62</v>
      </c>
      <c r="E14" s="48">
        <v>247</v>
      </c>
      <c r="F14" s="30" t="s">
        <v>83</v>
      </c>
      <c r="G14" s="32" t="s">
        <v>583</v>
      </c>
      <c r="H14" s="33">
        <v>8</v>
      </c>
      <c r="I14" s="33">
        <v>8</v>
      </c>
      <c r="J14" s="26" t="s">
        <v>41</v>
      </c>
    </row>
    <row r="15" ht="31" customHeight="1" spans="1:10">
      <c r="A15" s="34"/>
      <c r="B15" s="29" t="s">
        <v>92</v>
      </c>
      <c r="C15" s="30" t="s">
        <v>584</v>
      </c>
      <c r="D15" s="30" t="s">
        <v>62</v>
      </c>
      <c r="E15" s="48">
        <v>100</v>
      </c>
      <c r="F15" s="30" t="s">
        <v>99</v>
      </c>
      <c r="G15" s="47">
        <v>1</v>
      </c>
      <c r="H15" s="33">
        <v>8</v>
      </c>
      <c r="I15" s="33">
        <v>8</v>
      </c>
      <c r="J15" s="26" t="s">
        <v>41</v>
      </c>
    </row>
    <row r="16" ht="31" customHeight="1" spans="1:10">
      <c r="A16" s="34"/>
      <c r="B16" s="29" t="s">
        <v>92</v>
      </c>
      <c r="C16" s="30" t="s">
        <v>585</v>
      </c>
      <c r="D16" s="30" t="s">
        <v>62</v>
      </c>
      <c r="E16" s="48">
        <v>99</v>
      </c>
      <c r="F16" s="30" t="s">
        <v>99</v>
      </c>
      <c r="G16" s="47">
        <v>0.99</v>
      </c>
      <c r="H16" s="33">
        <v>10</v>
      </c>
      <c r="I16" s="33">
        <v>10</v>
      </c>
      <c r="J16" s="26" t="s">
        <v>41</v>
      </c>
    </row>
    <row r="17" ht="31" customHeight="1" spans="1:10">
      <c r="A17" s="35"/>
      <c r="B17" s="29" t="s">
        <v>101</v>
      </c>
      <c r="C17" s="30" t="s">
        <v>586</v>
      </c>
      <c r="D17" s="30" t="s">
        <v>66</v>
      </c>
      <c r="E17" s="48">
        <v>95</v>
      </c>
      <c r="F17" s="30" t="s">
        <v>99</v>
      </c>
      <c r="G17" s="47">
        <v>0.95</v>
      </c>
      <c r="H17" s="33">
        <v>11</v>
      </c>
      <c r="I17" s="33">
        <v>11</v>
      </c>
      <c r="J17" s="26" t="s">
        <v>41</v>
      </c>
    </row>
    <row r="18" ht="31" customHeight="1" spans="1:10">
      <c r="A18" s="28" t="s">
        <v>109</v>
      </c>
      <c r="B18" s="38" t="s">
        <v>179</v>
      </c>
      <c r="C18" s="30" t="s">
        <v>587</v>
      </c>
      <c r="D18" s="30" t="s">
        <v>66</v>
      </c>
      <c r="E18" s="48">
        <v>1</v>
      </c>
      <c r="F18" s="30" t="s">
        <v>70</v>
      </c>
      <c r="G18" s="32" t="s">
        <v>456</v>
      </c>
      <c r="H18" s="33">
        <v>15</v>
      </c>
      <c r="I18" s="33">
        <v>15</v>
      </c>
      <c r="J18" s="26" t="s">
        <v>41</v>
      </c>
    </row>
    <row r="19" ht="31" customHeight="1" spans="1:10">
      <c r="A19" s="35"/>
      <c r="B19" s="38" t="s">
        <v>185</v>
      </c>
      <c r="C19" s="30" t="s">
        <v>588</v>
      </c>
      <c r="D19" s="30" t="s">
        <v>62</v>
      </c>
      <c r="E19" s="48">
        <v>3</v>
      </c>
      <c r="F19" s="30" t="s">
        <v>134</v>
      </c>
      <c r="G19" s="32" t="s">
        <v>589</v>
      </c>
      <c r="H19" s="33">
        <v>15</v>
      </c>
      <c r="I19" s="33">
        <v>15</v>
      </c>
      <c r="J19" s="26" t="s">
        <v>41</v>
      </c>
    </row>
    <row r="20" ht="31" customHeight="1" spans="1:10">
      <c r="A20" s="38" t="s">
        <v>138</v>
      </c>
      <c r="B20" s="39" t="s">
        <v>188</v>
      </c>
      <c r="C20" s="30" t="s">
        <v>590</v>
      </c>
      <c r="D20" s="30" t="s">
        <v>62</v>
      </c>
      <c r="E20" s="48">
        <v>100</v>
      </c>
      <c r="F20" s="30" t="s">
        <v>99</v>
      </c>
      <c r="G20" s="47">
        <v>1</v>
      </c>
      <c r="H20" s="33">
        <v>15</v>
      </c>
      <c r="I20" s="33">
        <v>15</v>
      </c>
      <c r="J20" s="26" t="s">
        <v>41</v>
      </c>
    </row>
    <row r="21" ht="31" customHeight="1" spans="1:10">
      <c r="A21" s="6" t="s">
        <v>190</v>
      </c>
      <c r="B21" s="6"/>
      <c r="C21" s="8" t="s">
        <v>41</v>
      </c>
      <c r="D21" s="8"/>
      <c r="E21" s="8"/>
      <c r="F21" s="8"/>
      <c r="G21" s="8"/>
      <c r="H21" s="8"/>
      <c r="I21" s="8"/>
      <c r="J21" s="8"/>
    </row>
    <row r="22" s="1" customFormat="1" ht="24" customHeight="1" spans="1:10">
      <c r="A22" s="6" t="s">
        <v>191</v>
      </c>
      <c r="B22" s="6">
        <v>100</v>
      </c>
      <c r="C22" s="6"/>
      <c r="D22" s="6"/>
      <c r="E22" s="6"/>
      <c r="F22" s="6"/>
      <c r="G22" s="6"/>
      <c r="H22" s="6"/>
      <c r="I22" s="6">
        <f>SUM(I5,I13:I20)</f>
        <v>100</v>
      </c>
      <c r="J22" s="6" t="s">
        <v>192</v>
      </c>
    </row>
    <row r="23" spans="1:10">
      <c r="A23" s="21" t="s">
        <v>193</v>
      </c>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8"/>
  <sheetViews>
    <sheetView topLeftCell="A10" workbookViewId="0">
      <selection activeCell="N21" sqref="N21"/>
    </sheetView>
  </sheetViews>
  <sheetFormatPr defaultColWidth="9" defaultRowHeight="14.25"/>
  <cols>
    <col min="1" max="1" width="11.5" customWidth="1"/>
    <col min="2" max="2" width="21.2583333333333" customWidth="1"/>
    <col min="3" max="3" width="27.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591</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592</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593</v>
      </c>
      <c r="D13" s="30" t="s">
        <v>62</v>
      </c>
      <c r="E13" s="30" t="s">
        <v>594</v>
      </c>
      <c r="F13" s="30" t="s">
        <v>83</v>
      </c>
      <c r="G13" s="32" t="s">
        <v>595</v>
      </c>
      <c r="H13" s="33">
        <v>8</v>
      </c>
      <c r="I13" s="33">
        <v>8</v>
      </c>
      <c r="J13" s="26" t="s">
        <v>41</v>
      </c>
    </row>
    <row r="14" ht="31" customHeight="1" spans="1:10">
      <c r="A14" s="34"/>
      <c r="B14" s="29" t="s">
        <v>60</v>
      </c>
      <c r="C14" s="30" t="s">
        <v>596</v>
      </c>
      <c r="D14" s="30" t="s">
        <v>62</v>
      </c>
      <c r="E14" s="30" t="s">
        <v>597</v>
      </c>
      <c r="F14" s="30" t="s">
        <v>598</v>
      </c>
      <c r="G14" s="32" t="s">
        <v>599</v>
      </c>
      <c r="H14" s="33">
        <v>8</v>
      </c>
      <c r="I14" s="33">
        <v>8</v>
      </c>
      <c r="J14" s="26" t="s">
        <v>41</v>
      </c>
    </row>
    <row r="15" ht="31" customHeight="1" spans="1:10">
      <c r="A15" s="34"/>
      <c r="B15" s="29" t="s">
        <v>60</v>
      </c>
      <c r="C15" s="30" t="s">
        <v>600</v>
      </c>
      <c r="D15" s="30" t="s">
        <v>62</v>
      </c>
      <c r="E15" s="30" t="s">
        <v>601</v>
      </c>
      <c r="F15" s="30" t="s">
        <v>202</v>
      </c>
      <c r="G15" s="50" t="s">
        <v>602</v>
      </c>
      <c r="H15" s="33">
        <v>8</v>
      </c>
      <c r="I15" s="33">
        <v>8</v>
      </c>
      <c r="J15" s="26" t="s">
        <v>41</v>
      </c>
    </row>
    <row r="16" ht="31" customHeight="1" spans="1:10">
      <c r="A16" s="34"/>
      <c r="B16" s="29" t="s">
        <v>92</v>
      </c>
      <c r="C16" s="30" t="s">
        <v>554</v>
      </c>
      <c r="D16" s="30" t="s">
        <v>62</v>
      </c>
      <c r="E16" s="30" t="s">
        <v>402</v>
      </c>
      <c r="F16" s="30" t="s">
        <v>99</v>
      </c>
      <c r="G16" s="47">
        <v>1</v>
      </c>
      <c r="H16" s="33">
        <v>8</v>
      </c>
      <c r="I16" s="33">
        <v>8</v>
      </c>
      <c r="J16" s="26" t="s">
        <v>41</v>
      </c>
    </row>
    <row r="17" ht="31" customHeight="1" spans="1:10">
      <c r="A17" s="34"/>
      <c r="B17" s="29" t="s">
        <v>101</v>
      </c>
      <c r="C17" s="30" t="s">
        <v>543</v>
      </c>
      <c r="D17" s="30" t="s">
        <v>62</v>
      </c>
      <c r="E17" s="30" t="s">
        <v>296</v>
      </c>
      <c r="F17" s="30" t="s">
        <v>99</v>
      </c>
      <c r="G17" s="47">
        <v>0.8</v>
      </c>
      <c r="H17" s="33">
        <v>8</v>
      </c>
      <c r="I17" s="33">
        <v>8</v>
      </c>
      <c r="J17" s="26" t="s">
        <v>41</v>
      </c>
    </row>
    <row r="18" ht="31" customHeight="1" spans="1:10">
      <c r="A18" s="34"/>
      <c r="B18" s="29" t="s">
        <v>106</v>
      </c>
      <c r="C18" s="30" t="s">
        <v>533</v>
      </c>
      <c r="D18" s="30" t="s">
        <v>66</v>
      </c>
      <c r="E18" s="30" t="s">
        <v>405</v>
      </c>
      <c r="F18" s="30" t="s">
        <v>375</v>
      </c>
      <c r="G18" s="47" t="s">
        <v>456</v>
      </c>
      <c r="H18" s="33">
        <v>8</v>
      </c>
      <c r="I18" s="33">
        <v>8</v>
      </c>
      <c r="J18" s="26" t="s">
        <v>41</v>
      </c>
    </row>
    <row r="19" ht="31" customHeight="1" spans="1:10">
      <c r="A19" s="28" t="s">
        <v>109</v>
      </c>
      <c r="B19" s="38" t="s">
        <v>179</v>
      </c>
      <c r="C19" s="30" t="s">
        <v>587</v>
      </c>
      <c r="D19" s="30" t="s">
        <v>66</v>
      </c>
      <c r="E19" s="48">
        <v>1</v>
      </c>
      <c r="F19" s="30" t="s">
        <v>70</v>
      </c>
      <c r="G19" s="32" t="s">
        <v>456</v>
      </c>
      <c r="H19" s="33">
        <v>12</v>
      </c>
      <c r="I19" s="33">
        <v>12</v>
      </c>
      <c r="J19" s="26" t="s">
        <v>41</v>
      </c>
    </row>
    <row r="20" ht="31" customHeight="1" spans="1:10">
      <c r="A20" s="35"/>
      <c r="B20" s="38" t="s">
        <v>185</v>
      </c>
      <c r="C20" s="30" t="s">
        <v>588</v>
      </c>
      <c r="D20" s="30" t="s">
        <v>62</v>
      </c>
      <c r="E20" s="48">
        <v>3</v>
      </c>
      <c r="F20" s="30" t="s">
        <v>134</v>
      </c>
      <c r="G20" s="32" t="s">
        <v>589</v>
      </c>
      <c r="H20" s="33">
        <v>15</v>
      </c>
      <c r="I20" s="33">
        <v>15</v>
      </c>
      <c r="J20" s="26" t="s">
        <v>41</v>
      </c>
    </row>
    <row r="21" ht="31" customHeight="1" spans="1:10">
      <c r="A21" s="38" t="s">
        <v>138</v>
      </c>
      <c r="B21" s="39" t="s">
        <v>188</v>
      </c>
      <c r="C21" s="30" t="s">
        <v>590</v>
      </c>
      <c r="D21" s="30" t="s">
        <v>62</v>
      </c>
      <c r="E21" s="48">
        <v>100</v>
      </c>
      <c r="F21" s="30" t="s">
        <v>99</v>
      </c>
      <c r="G21" s="47">
        <v>1</v>
      </c>
      <c r="H21" s="33">
        <v>15</v>
      </c>
      <c r="I21" s="33">
        <v>15</v>
      </c>
      <c r="J21" s="26" t="s">
        <v>41</v>
      </c>
    </row>
    <row r="22" ht="31" customHeight="1" spans="1:10">
      <c r="A22" s="6" t="s">
        <v>190</v>
      </c>
      <c r="B22" s="6"/>
      <c r="C22" s="8" t="s">
        <v>41</v>
      </c>
      <c r="D22" s="8"/>
      <c r="E22" s="8"/>
      <c r="F22" s="8"/>
      <c r="G22" s="8"/>
      <c r="H22" s="8"/>
      <c r="I22" s="8"/>
      <c r="J22" s="8"/>
    </row>
    <row r="23" s="1" customFormat="1" ht="24" customHeight="1" spans="1:10">
      <c r="A23" s="6" t="s">
        <v>191</v>
      </c>
      <c r="B23" s="6">
        <v>100</v>
      </c>
      <c r="C23" s="6"/>
      <c r="D23" s="6"/>
      <c r="E23" s="6"/>
      <c r="F23" s="6"/>
      <c r="G23" s="6"/>
      <c r="H23" s="6"/>
      <c r="I23" s="6">
        <f>SUM(I5,I13:I21)</f>
        <v>100</v>
      </c>
      <c r="J23" s="6" t="s">
        <v>192</v>
      </c>
    </row>
    <row r="24" spans="1:10">
      <c r="A24" s="21" t="s">
        <v>193</v>
      </c>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5"/>
  <sheetViews>
    <sheetView topLeftCell="A7" workbookViewId="0">
      <selection activeCell="M20" sqref="M20"/>
    </sheetView>
  </sheetViews>
  <sheetFormatPr defaultColWidth="9" defaultRowHeight="14.25"/>
  <cols>
    <col min="1" max="1" width="11.5" customWidth="1"/>
    <col min="2" max="2" width="21.2583333333333" customWidth="1"/>
    <col min="3" max="3" width="31.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603</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v>
      </c>
      <c r="D5" s="6">
        <v>2</v>
      </c>
      <c r="E5" s="6">
        <v>2</v>
      </c>
      <c r="F5" s="6">
        <v>10</v>
      </c>
      <c r="G5" s="6"/>
      <c r="H5" s="9">
        <f>E5/D5</f>
        <v>1</v>
      </c>
      <c r="I5" s="6">
        <v>10</v>
      </c>
      <c r="J5" s="6"/>
    </row>
    <row r="6" ht="31" customHeight="1" spans="1:10">
      <c r="A6" s="6"/>
      <c r="B6" s="11" t="s">
        <v>44</v>
      </c>
      <c r="C6" s="27">
        <v>2</v>
      </c>
      <c r="D6" s="6">
        <v>2</v>
      </c>
      <c r="E6" s="6">
        <v>2</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604</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605</v>
      </c>
      <c r="D13" s="30" t="s">
        <v>62</v>
      </c>
      <c r="E13" s="30" t="s">
        <v>354</v>
      </c>
      <c r="F13" s="30" t="s">
        <v>606</v>
      </c>
      <c r="G13" s="32" t="s">
        <v>607</v>
      </c>
      <c r="H13" s="33">
        <v>14</v>
      </c>
      <c r="I13" s="33">
        <v>14</v>
      </c>
      <c r="J13" s="26" t="s">
        <v>41</v>
      </c>
    </row>
    <row r="14" ht="31" customHeight="1" spans="1:10">
      <c r="A14" s="34"/>
      <c r="B14" s="29" t="s">
        <v>60</v>
      </c>
      <c r="C14" s="30" t="s">
        <v>608</v>
      </c>
      <c r="D14" s="30" t="s">
        <v>62</v>
      </c>
      <c r="E14" s="30" t="s">
        <v>402</v>
      </c>
      <c r="F14" s="30" t="s">
        <v>99</v>
      </c>
      <c r="G14" s="32" t="s">
        <v>403</v>
      </c>
      <c r="H14" s="33">
        <v>15</v>
      </c>
      <c r="I14" s="33">
        <v>15</v>
      </c>
      <c r="J14" s="26" t="s">
        <v>41</v>
      </c>
    </row>
    <row r="15" ht="31" customHeight="1" spans="1:10">
      <c r="A15" s="34"/>
      <c r="B15" s="29" t="s">
        <v>106</v>
      </c>
      <c r="C15" s="30" t="s">
        <v>533</v>
      </c>
      <c r="D15" s="30" t="s">
        <v>66</v>
      </c>
      <c r="E15" s="30" t="s">
        <v>299</v>
      </c>
      <c r="F15" s="30" t="s">
        <v>70</v>
      </c>
      <c r="G15" s="50" t="s">
        <v>609</v>
      </c>
      <c r="H15" s="33">
        <v>15</v>
      </c>
      <c r="I15" s="33">
        <v>15</v>
      </c>
      <c r="J15" s="26" t="s">
        <v>41</v>
      </c>
    </row>
    <row r="16" ht="31" customHeight="1" spans="1:10">
      <c r="A16" s="28" t="s">
        <v>109</v>
      </c>
      <c r="B16" s="38" t="s">
        <v>179</v>
      </c>
      <c r="C16" s="30" t="s">
        <v>610</v>
      </c>
      <c r="D16" s="30" t="s">
        <v>62</v>
      </c>
      <c r="E16" s="30" t="s">
        <v>611</v>
      </c>
      <c r="F16" s="30" t="s">
        <v>99</v>
      </c>
      <c r="G16" s="32" t="s">
        <v>612</v>
      </c>
      <c r="H16" s="33">
        <v>15</v>
      </c>
      <c r="I16" s="33">
        <v>15</v>
      </c>
      <c r="J16" s="26" t="s">
        <v>41</v>
      </c>
    </row>
    <row r="17" ht="31" customHeight="1" spans="1:10">
      <c r="A17" s="35"/>
      <c r="B17" s="38" t="s">
        <v>185</v>
      </c>
      <c r="C17" s="30" t="s">
        <v>383</v>
      </c>
      <c r="D17" s="30" t="s">
        <v>62</v>
      </c>
      <c r="E17" s="30" t="s">
        <v>491</v>
      </c>
      <c r="F17" s="30" t="s">
        <v>134</v>
      </c>
      <c r="G17" s="32" t="s">
        <v>589</v>
      </c>
      <c r="H17" s="33">
        <v>15</v>
      </c>
      <c r="I17" s="33">
        <v>15</v>
      </c>
      <c r="J17" s="26" t="s">
        <v>41</v>
      </c>
    </row>
    <row r="18" ht="31" customHeight="1" spans="1:10">
      <c r="A18" s="38" t="s">
        <v>138</v>
      </c>
      <c r="B18" s="39" t="s">
        <v>188</v>
      </c>
      <c r="C18" s="30" t="s">
        <v>384</v>
      </c>
      <c r="D18" s="30" t="s">
        <v>62</v>
      </c>
      <c r="E18" s="30" t="s">
        <v>402</v>
      </c>
      <c r="F18" s="30" t="s">
        <v>99</v>
      </c>
      <c r="G18" s="47">
        <v>1</v>
      </c>
      <c r="H18" s="33">
        <v>16</v>
      </c>
      <c r="I18" s="33">
        <v>16</v>
      </c>
      <c r="J18" s="26" t="s">
        <v>41</v>
      </c>
    </row>
    <row r="19" ht="31" customHeight="1" spans="1:10">
      <c r="A19" s="6" t="s">
        <v>190</v>
      </c>
      <c r="B19" s="6"/>
      <c r="C19" s="8" t="s">
        <v>41</v>
      </c>
      <c r="D19" s="8"/>
      <c r="E19" s="8"/>
      <c r="F19" s="8"/>
      <c r="G19" s="8"/>
      <c r="H19" s="8"/>
      <c r="I19" s="8"/>
      <c r="J19" s="8"/>
    </row>
    <row r="20" s="1" customFormat="1" ht="24" customHeight="1" spans="1:10">
      <c r="A20" s="6" t="s">
        <v>191</v>
      </c>
      <c r="B20" s="6">
        <v>100</v>
      </c>
      <c r="C20" s="6"/>
      <c r="D20" s="6"/>
      <c r="E20" s="6"/>
      <c r="F20" s="6"/>
      <c r="G20" s="6"/>
      <c r="H20" s="6"/>
      <c r="I20" s="6">
        <f>SUM(I5,I13:I18)</f>
        <v>100</v>
      </c>
      <c r="J20" s="6" t="s">
        <v>192</v>
      </c>
    </row>
    <row r="21" spans="1:10">
      <c r="A21" s="21" t="s">
        <v>193</v>
      </c>
      <c r="B21" s="23"/>
      <c r="C21" s="23"/>
      <c r="D21" s="23"/>
      <c r="E21" s="23"/>
      <c r="F21" s="23"/>
      <c r="G21" s="23"/>
      <c r="H21" s="23"/>
      <c r="I21" s="23"/>
      <c r="J21" s="23"/>
    </row>
    <row r="22" spans="1:10">
      <c r="A22" s="23"/>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28"/>
  <sheetViews>
    <sheetView topLeftCell="A10" workbookViewId="0">
      <selection activeCell="L22" sqref="L22"/>
    </sheetView>
  </sheetViews>
  <sheetFormatPr defaultColWidth="9" defaultRowHeight="14.25"/>
  <cols>
    <col min="1" max="1" width="11.5" customWidth="1"/>
    <col min="2" max="2" width="21.2583333333333" customWidth="1"/>
    <col min="3" max="3" width="35.875" customWidth="1"/>
    <col min="4" max="4" width="14.8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613</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614</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615</v>
      </c>
      <c r="D13" s="30" t="s">
        <v>62</v>
      </c>
      <c r="E13" s="30" t="s">
        <v>513</v>
      </c>
      <c r="F13" s="30" t="s">
        <v>208</v>
      </c>
      <c r="G13" s="32" t="s">
        <v>616</v>
      </c>
      <c r="H13" s="33">
        <v>8</v>
      </c>
      <c r="I13" s="33">
        <v>8</v>
      </c>
      <c r="J13" s="26" t="s">
        <v>41</v>
      </c>
    </row>
    <row r="14" ht="31" customHeight="1" spans="1:10">
      <c r="A14" s="34"/>
      <c r="B14" s="29" t="s">
        <v>60</v>
      </c>
      <c r="C14" s="30" t="s">
        <v>617</v>
      </c>
      <c r="D14" s="30" t="s">
        <v>62</v>
      </c>
      <c r="E14" s="30" t="s">
        <v>537</v>
      </c>
      <c r="F14" s="30" t="s">
        <v>618</v>
      </c>
      <c r="G14" s="32" t="s">
        <v>619</v>
      </c>
      <c r="H14" s="33">
        <v>8</v>
      </c>
      <c r="I14" s="33">
        <v>8</v>
      </c>
      <c r="J14" s="26" t="s">
        <v>41</v>
      </c>
    </row>
    <row r="15" ht="31" customHeight="1" spans="1:10">
      <c r="A15" s="34"/>
      <c r="B15" s="29" t="s">
        <v>92</v>
      </c>
      <c r="C15" s="30" t="s">
        <v>554</v>
      </c>
      <c r="D15" s="30" t="s">
        <v>62</v>
      </c>
      <c r="E15" s="30" t="s">
        <v>402</v>
      </c>
      <c r="F15" s="30" t="s">
        <v>99</v>
      </c>
      <c r="G15" s="46">
        <v>1</v>
      </c>
      <c r="H15" s="33">
        <v>8</v>
      </c>
      <c r="I15" s="33">
        <v>8</v>
      </c>
      <c r="J15" s="26" t="s">
        <v>41</v>
      </c>
    </row>
    <row r="16" ht="31" customHeight="1" spans="1:10">
      <c r="A16" s="34"/>
      <c r="B16" s="38" t="s">
        <v>101</v>
      </c>
      <c r="C16" s="30" t="s">
        <v>620</v>
      </c>
      <c r="D16" s="30" t="s">
        <v>62</v>
      </c>
      <c r="E16" s="30" t="s">
        <v>402</v>
      </c>
      <c r="F16" s="30" t="s">
        <v>99</v>
      </c>
      <c r="G16" s="32" t="s">
        <v>403</v>
      </c>
      <c r="H16" s="33">
        <v>8</v>
      </c>
      <c r="I16" s="33">
        <v>8</v>
      </c>
      <c r="J16" s="26" t="s">
        <v>41</v>
      </c>
    </row>
    <row r="17" ht="31" customHeight="1" spans="1:10">
      <c r="A17" s="35"/>
      <c r="B17" s="38" t="s">
        <v>106</v>
      </c>
      <c r="C17" s="30" t="s">
        <v>533</v>
      </c>
      <c r="D17" s="30" t="s">
        <v>66</v>
      </c>
      <c r="E17" s="30" t="s">
        <v>537</v>
      </c>
      <c r="F17" s="30" t="s">
        <v>70</v>
      </c>
      <c r="G17" s="32" t="s">
        <v>456</v>
      </c>
      <c r="H17" s="33">
        <v>8</v>
      </c>
      <c r="I17" s="33">
        <v>8</v>
      </c>
      <c r="J17" s="26" t="s">
        <v>41</v>
      </c>
    </row>
    <row r="18" ht="31" customHeight="1" spans="1:10">
      <c r="A18" s="34" t="s">
        <v>109</v>
      </c>
      <c r="B18" s="38" t="s">
        <v>179</v>
      </c>
      <c r="C18" s="30" t="s">
        <v>621</v>
      </c>
      <c r="D18" s="30" t="s">
        <v>66</v>
      </c>
      <c r="E18" s="30" t="s">
        <v>622</v>
      </c>
      <c r="F18" s="30" t="s">
        <v>91</v>
      </c>
      <c r="G18" s="32" t="s">
        <v>622</v>
      </c>
      <c r="H18" s="33">
        <v>12</v>
      </c>
      <c r="I18" s="33">
        <v>12</v>
      </c>
      <c r="J18" s="26" t="s">
        <v>41</v>
      </c>
    </row>
    <row r="19" ht="31" customHeight="1" spans="1:10">
      <c r="A19" s="34"/>
      <c r="B19" s="38" t="s">
        <v>179</v>
      </c>
      <c r="C19" s="30" t="s">
        <v>623</v>
      </c>
      <c r="D19" s="30" t="s">
        <v>66</v>
      </c>
      <c r="E19" s="30" t="s">
        <v>537</v>
      </c>
      <c r="F19" s="30" t="s">
        <v>199</v>
      </c>
      <c r="G19" s="32" t="s">
        <v>200</v>
      </c>
      <c r="H19" s="33">
        <v>12</v>
      </c>
      <c r="I19" s="33">
        <v>12</v>
      </c>
      <c r="J19" s="26" t="s">
        <v>41</v>
      </c>
    </row>
    <row r="20" ht="31" customHeight="1" spans="1:10">
      <c r="A20" s="35"/>
      <c r="B20" s="38" t="s">
        <v>185</v>
      </c>
      <c r="C20" s="30" t="s">
        <v>624</v>
      </c>
      <c r="D20" s="30" t="s">
        <v>62</v>
      </c>
      <c r="E20" s="30" t="s">
        <v>491</v>
      </c>
      <c r="F20" s="30" t="s">
        <v>134</v>
      </c>
      <c r="G20" s="32" t="s">
        <v>589</v>
      </c>
      <c r="H20" s="33">
        <v>12</v>
      </c>
      <c r="I20" s="33">
        <v>12</v>
      </c>
      <c r="J20" s="26" t="s">
        <v>41</v>
      </c>
    </row>
    <row r="21" ht="31" customHeight="1" spans="1:10">
      <c r="A21" s="38" t="s">
        <v>138</v>
      </c>
      <c r="B21" s="39" t="s">
        <v>188</v>
      </c>
      <c r="C21" s="30" t="s">
        <v>189</v>
      </c>
      <c r="D21" s="30" t="s">
        <v>62</v>
      </c>
      <c r="E21" s="30" t="s">
        <v>316</v>
      </c>
      <c r="F21" s="30" t="s">
        <v>99</v>
      </c>
      <c r="G21" s="47">
        <v>0.95</v>
      </c>
      <c r="H21" s="33">
        <v>14</v>
      </c>
      <c r="I21" s="33">
        <v>14</v>
      </c>
      <c r="J21" s="26" t="s">
        <v>41</v>
      </c>
    </row>
    <row r="22" ht="31" customHeight="1" spans="1:10">
      <c r="A22" s="6" t="s">
        <v>190</v>
      </c>
      <c r="B22" s="6"/>
      <c r="C22" s="8" t="s">
        <v>41</v>
      </c>
      <c r="D22" s="8"/>
      <c r="E22" s="8"/>
      <c r="F22" s="8"/>
      <c r="G22" s="8"/>
      <c r="H22" s="8"/>
      <c r="I22" s="8"/>
      <c r="J22" s="8"/>
    </row>
    <row r="23" s="1" customFormat="1" ht="24" customHeight="1" spans="1:10">
      <c r="A23" s="6" t="s">
        <v>191</v>
      </c>
      <c r="B23" s="6">
        <v>100</v>
      </c>
      <c r="C23" s="6"/>
      <c r="D23" s="6"/>
      <c r="E23" s="6"/>
      <c r="F23" s="6"/>
      <c r="G23" s="6"/>
      <c r="H23" s="6"/>
      <c r="I23" s="6">
        <f>SUM(I5,I13:I21)</f>
        <v>100</v>
      </c>
      <c r="J23" s="6" t="s">
        <v>192</v>
      </c>
    </row>
    <row r="24" spans="1:10">
      <c r="A24" s="21" t="s">
        <v>193</v>
      </c>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A24:J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1"/>
  <sheetViews>
    <sheetView topLeftCell="A12" workbookViewId="0">
      <selection activeCell="C13" sqref="C13:D24"/>
    </sheetView>
  </sheetViews>
  <sheetFormatPr defaultColWidth="9" defaultRowHeight="14.25"/>
  <cols>
    <col min="1" max="1" width="11.5" customWidth="1"/>
    <col min="2" max="2" width="21.2583333333333" customWidth="1"/>
    <col min="3" max="3" width="23.8166666666667" customWidth="1"/>
    <col min="5" max="5" width="13.625" customWidth="1"/>
    <col min="6" max="6" width="10.125"/>
    <col min="7" max="7" width="10.7583333333333" customWidth="1"/>
    <col min="10" max="10" width="14.125" customWidth="1"/>
  </cols>
  <sheetData>
    <row r="1" ht="27" spans="1:10">
      <c r="A1" s="5" t="s">
        <v>144</v>
      </c>
      <c r="B1" s="5"/>
      <c r="C1" s="5"/>
      <c r="D1" s="5"/>
      <c r="E1" s="5"/>
      <c r="F1" s="5"/>
      <c r="G1" s="5"/>
      <c r="H1" s="5"/>
      <c r="I1" s="5"/>
      <c r="J1" s="5"/>
    </row>
    <row r="2" s="2" customFormat="1" ht="26" customHeight="1" spans="1:10">
      <c r="A2" s="6" t="s">
        <v>145</v>
      </c>
      <c r="B2" s="6" t="s">
        <v>146</v>
      </c>
      <c r="C2" s="6"/>
      <c r="D2" s="6"/>
      <c r="E2" s="6"/>
      <c r="F2" s="6"/>
      <c r="G2" s="6"/>
      <c r="H2" s="6"/>
      <c r="I2" s="6"/>
      <c r="J2" s="6"/>
    </row>
    <row r="3" s="2"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6">
        <v>10</v>
      </c>
      <c r="D5" s="6">
        <v>10</v>
      </c>
      <c r="E5" s="6">
        <v>10</v>
      </c>
      <c r="F5" s="6">
        <v>10</v>
      </c>
      <c r="G5" s="6"/>
      <c r="H5" s="9">
        <f>E5/D5</f>
        <v>1</v>
      </c>
      <c r="I5" s="6">
        <v>10</v>
      </c>
      <c r="J5" s="6"/>
    </row>
    <row r="6" ht="31" customHeight="1" spans="1:10">
      <c r="A6" s="6"/>
      <c r="B6" s="11" t="s">
        <v>44</v>
      </c>
      <c r="C6" s="6">
        <v>10</v>
      </c>
      <c r="D6" s="6">
        <v>10</v>
      </c>
      <c r="E6" s="6">
        <v>10</v>
      </c>
      <c r="F6" s="6" t="s">
        <v>156</v>
      </c>
      <c r="G6" s="6"/>
      <c r="H6" s="9">
        <f>E6/D6</f>
        <v>1</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162</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45" customHeight="1" spans="1:10">
      <c r="A13" s="6" t="s">
        <v>59</v>
      </c>
      <c r="B13" s="7" t="s">
        <v>60</v>
      </c>
      <c r="C13" s="81" t="s">
        <v>166</v>
      </c>
      <c r="D13" s="11" t="s">
        <v>62</v>
      </c>
      <c r="E13" s="6">
        <v>1</v>
      </c>
      <c r="F13" s="10" t="s">
        <v>167</v>
      </c>
      <c r="G13" s="10" t="s">
        <v>168</v>
      </c>
      <c r="H13" s="10">
        <v>5</v>
      </c>
      <c r="I13" s="10">
        <v>5</v>
      </c>
      <c r="J13" s="10" t="s">
        <v>41</v>
      </c>
    </row>
    <row r="14" ht="52" customHeight="1" spans="1:10">
      <c r="A14" s="6"/>
      <c r="B14" s="7" t="s">
        <v>60</v>
      </c>
      <c r="C14" s="81" t="s">
        <v>169</v>
      </c>
      <c r="D14" s="11" t="s">
        <v>62</v>
      </c>
      <c r="E14" s="6">
        <v>205</v>
      </c>
      <c r="F14" s="10" t="s">
        <v>170</v>
      </c>
      <c r="G14" s="10" t="s">
        <v>171</v>
      </c>
      <c r="H14" s="10">
        <v>5</v>
      </c>
      <c r="I14" s="10">
        <v>5</v>
      </c>
      <c r="J14" s="10" t="s">
        <v>41</v>
      </c>
    </row>
    <row r="15" ht="31" customHeight="1" spans="1:10">
      <c r="A15" s="6"/>
      <c r="B15" s="6" t="s">
        <v>92</v>
      </c>
      <c r="C15" s="81" t="s">
        <v>172</v>
      </c>
      <c r="D15" s="11" t="s">
        <v>173</v>
      </c>
      <c r="E15" s="6">
        <v>100</v>
      </c>
      <c r="F15" s="10" t="s">
        <v>99</v>
      </c>
      <c r="G15" s="14">
        <v>1</v>
      </c>
      <c r="H15" s="10">
        <v>15</v>
      </c>
      <c r="I15" s="10">
        <v>15</v>
      </c>
      <c r="J15" s="10" t="s">
        <v>41</v>
      </c>
    </row>
    <row r="16" ht="31" customHeight="1" spans="1:10">
      <c r="A16" s="6"/>
      <c r="B16" s="7" t="s">
        <v>101</v>
      </c>
      <c r="C16" s="80" t="s">
        <v>174</v>
      </c>
      <c r="D16" s="11" t="s">
        <v>62</v>
      </c>
      <c r="E16" s="16">
        <v>100</v>
      </c>
      <c r="F16" s="10" t="s">
        <v>99</v>
      </c>
      <c r="G16" s="14">
        <v>1</v>
      </c>
      <c r="H16" s="10">
        <v>3</v>
      </c>
      <c r="I16" s="10">
        <v>3</v>
      </c>
      <c r="J16" s="10" t="s">
        <v>41</v>
      </c>
    </row>
    <row r="17" ht="31" customHeight="1" spans="1:10">
      <c r="A17" s="6"/>
      <c r="B17" s="7" t="s">
        <v>101</v>
      </c>
      <c r="C17" s="80" t="s">
        <v>175</v>
      </c>
      <c r="D17" s="11" t="s">
        <v>62</v>
      </c>
      <c r="E17" s="16">
        <v>100</v>
      </c>
      <c r="F17" s="10" t="s">
        <v>99</v>
      </c>
      <c r="G17" s="14">
        <v>1</v>
      </c>
      <c r="H17" s="10">
        <v>4</v>
      </c>
      <c r="I17" s="10">
        <v>4</v>
      </c>
      <c r="J17" s="10" t="s">
        <v>41</v>
      </c>
    </row>
    <row r="18" ht="31" customHeight="1" spans="1:10">
      <c r="A18" s="6"/>
      <c r="B18" s="7" t="s">
        <v>101</v>
      </c>
      <c r="C18" s="80" t="s">
        <v>176</v>
      </c>
      <c r="D18" s="11" t="s">
        <v>173</v>
      </c>
      <c r="E18" s="17">
        <v>45627</v>
      </c>
      <c r="F18" s="89" t="s">
        <v>177</v>
      </c>
      <c r="G18" s="17">
        <v>45627</v>
      </c>
      <c r="H18" s="10">
        <v>4</v>
      </c>
      <c r="I18" s="10">
        <v>4</v>
      </c>
      <c r="J18" s="10" t="s">
        <v>41</v>
      </c>
    </row>
    <row r="19" ht="31" customHeight="1" spans="1:10">
      <c r="A19" s="6"/>
      <c r="B19" s="7" t="s">
        <v>101</v>
      </c>
      <c r="C19" s="80" t="s">
        <v>178</v>
      </c>
      <c r="D19" s="11" t="s">
        <v>173</v>
      </c>
      <c r="E19" s="17">
        <v>45627</v>
      </c>
      <c r="F19" s="89" t="s">
        <v>177</v>
      </c>
      <c r="G19" s="17">
        <v>45627</v>
      </c>
      <c r="H19" s="10">
        <v>4</v>
      </c>
      <c r="I19" s="10">
        <v>4</v>
      </c>
      <c r="J19" s="10" t="s">
        <v>41</v>
      </c>
    </row>
    <row r="20" ht="31" customHeight="1" spans="1:10">
      <c r="A20" s="6"/>
      <c r="B20" s="6" t="s">
        <v>106</v>
      </c>
      <c r="C20" s="81" t="s">
        <v>150</v>
      </c>
      <c r="D20" s="11" t="s">
        <v>173</v>
      </c>
      <c r="E20" s="6">
        <v>10</v>
      </c>
      <c r="F20" s="10" t="s">
        <v>70</v>
      </c>
      <c r="G20" s="10" t="s">
        <v>118</v>
      </c>
      <c r="H20" s="10">
        <v>10</v>
      </c>
      <c r="I20" s="10">
        <v>10</v>
      </c>
      <c r="J20" s="10" t="s">
        <v>41</v>
      </c>
    </row>
    <row r="21" ht="31" customHeight="1" spans="1:10">
      <c r="A21" s="6" t="s">
        <v>109</v>
      </c>
      <c r="B21" s="6" t="s">
        <v>179</v>
      </c>
      <c r="C21" s="80" t="s">
        <v>180</v>
      </c>
      <c r="D21" s="11" t="s">
        <v>62</v>
      </c>
      <c r="E21" s="16">
        <v>5506</v>
      </c>
      <c r="F21" s="10" t="s">
        <v>91</v>
      </c>
      <c r="G21" s="10" t="s">
        <v>181</v>
      </c>
      <c r="H21" s="10">
        <v>10</v>
      </c>
      <c r="I21" s="10">
        <v>10</v>
      </c>
      <c r="J21" s="10" t="s">
        <v>41</v>
      </c>
    </row>
    <row r="22" ht="31" customHeight="1" spans="1:10">
      <c r="A22" s="6"/>
      <c r="B22" s="6" t="s">
        <v>182</v>
      </c>
      <c r="C22" s="80" t="s">
        <v>183</v>
      </c>
      <c r="D22" s="11" t="s">
        <v>62</v>
      </c>
      <c r="E22" s="6" t="s">
        <v>184</v>
      </c>
      <c r="F22" s="10"/>
      <c r="G22" s="6" t="s">
        <v>184</v>
      </c>
      <c r="H22" s="10">
        <v>10</v>
      </c>
      <c r="I22" s="10">
        <v>10</v>
      </c>
      <c r="J22" s="10" t="s">
        <v>41</v>
      </c>
    </row>
    <row r="23" ht="31" customHeight="1" spans="1:10">
      <c r="A23" s="6"/>
      <c r="B23" s="6" t="s">
        <v>185</v>
      </c>
      <c r="C23" s="81" t="s">
        <v>186</v>
      </c>
      <c r="D23" s="11" t="s">
        <v>62</v>
      </c>
      <c r="E23" s="6">
        <v>10</v>
      </c>
      <c r="F23" s="10" t="s">
        <v>134</v>
      </c>
      <c r="G23" s="6" t="s">
        <v>187</v>
      </c>
      <c r="H23" s="10">
        <v>10</v>
      </c>
      <c r="I23" s="10">
        <v>10</v>
      </c>
      <c r="J23" s="10" t="s">
        <v>41</v>
      </c>
    </row>
    <row r="24" ht="41" customHeight="1" spans="1:10">
      <c r="A24" s="6" t="s">
        <v>138</v>
      </c>
      <c r="B24" s="7" t="s">
        <v>188</v>
      </c>
      <c r="C24" s="81" t="s">
        <v>189</v>
      </c>
      <c r="D24" s="11" t="s">
        <v>62</v>
      </c>
      <c r="E24" s="6">
        <v>95</v>
      </c>
      <c r="F24" s="6" t="s">
        <v>99</v>
      </c>
      <c r="G24" s="25">
        <v>0.95</v>
      </c>
      <c r="H24" s="6">
        <v>10</v>
      </c>
      <c r="I24" s="6">
        <v>10</v>
      </c>
      <c r="J24" s="10" t="s">
        <v>41</v>
      </c>
    </row>
    <row r="25" ht="31" customHeight="1" spans="1:10">
      <c r="A25" s="6" t="s">
        <v>190</v>
      </c>
      <c r="B25" s="6"/>
      <c r="C25" s="8" t="s">
        <v>41</v>
      </c>
      <c r="D25" s="8"/>
      <c r="E25" s="8"/>
      <c r="F25" s="8"/>
      <c r="G25" s="8"/>
      <c r="H25" s="8"/>
      <c r="I25" s="8"/>
      <c r="J25" s="8"/>
    </row>
    <row r="26" s="2" customFormat="1" ht="24" customHeight="1" spans="1:10">
      <c r="A26" s="6" t="s">
        <v>191</v>
      </c>
      <c r="B26" s="6">
        <v>100</v>
      </c>
      <c r="C26" s="6"/>
      <c r="D26" s="6"/>
      <c r="E26" s="6"/>
      <c r="F26" s="6"/>
      <c r="G26" s="6"/>
      <c r="H26" s="6"/>
      <c r="I26" s="6">
        <f>SUM(I5,I13:I24)</f>
        <v>100</v>
      </c>
      <c r="J26" s="78" t="s">
        <v>192</v>
      </c>
    </row>
    <row r="27" spans="1:10">
      <c r="A27" s="21" t="s">
        <v>193</v>
      </c>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row r="30" spans="1:10">
      <c r="A30" s="23"/>
      <c r="B30" s="23"/>
      <c r="C30" s="23"/>
      <c r="D30" s="23"/>
      <c r="E30" s="23"/>
      <c r="F30" s="23"/>
      <c r="G30" s="23"/>
      <c r="H30" s="23"/>
      <c r="I30" s="23"/>
      <c r="J30" s="23"/>
    </row>
    <row r="31" spans="1:10">
      <c r="A31" s="23"/>
      <c r="B31" s="23"/>
      <c r="C31" s="23"/>
      <c r="D31" s="23"/>
      <c r="E31" s="23"/>
      <c r="F31" s="23"/>
      <c r="G31" s="23"/>
      <c r="H31" s="23"/>
      <c r="I31" s="23"/>
      <c r="J31"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0"/>
    <mergeCell ref="A21:A23"/>
    <mergeCell ref="A27:J31"/>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25"/>
  <sheetViews>
    <sheetView topLeftCell="A12" workbookViewId="0">
      <selection activeCell="O17" sqref="O17"/>
    </sheetView>
  </sheetViews>
  <sheetFormatPr defaultColWidth="9" defaultRowHeight="14.25"/>
  <cols>
    <col min="1" max="1" width="11.5" customWidth="1"/>
    <col min="2" max="2" width="21.2583333333333" customWidth="1"/>
    <col min="3" max="3" width="29"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625</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v>
      </c>
      <c r="D5" s="6">
        <v>2</v>
      </c>
      <c r="E5" s="6">
        <v>2</v>
      </c>
      <c r="F5" s="6">
        <v>10</v>
      </c>
      <c r="G5" s="6"/>
      <c r="H5" s="9">
        <f>E5/D5</f>
        <v>1</v>
      </c>
      <c r="I5" s="6">
        <v>10</v>
      </c>
      <c r="J5" s="6"/>
    </row>
    <row r="6" ht="31" customHeight="1" spans="1:10">
      <c r="A6" s="6"/>
      <c r="B6" s="11" t="s">
        <v>44</v>
      </c>
      <c r="C6" s="27">
        <v>2</v>
      </c>
      <c r="D6" s="6">
        <v>2</v>
      </c>
      <c r="E6" s="6">
        <v>2</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626</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627</v>
      </c>
      <c r="D13" s="30" t="s">
        <v>62</v>
      </c>
      <c r="E13" s="30" t="s">
        <v>308</v>
      </c>
      <c r="F13" s="30" t="s">
        <v>345</v>
      </c>
      <c r="G13" s="32" t="s">
        <v>418</v>
      </c>
      <c r="H13" s="33">
        <v>13</v>
      </c>
      <c r="I13" s="33">
        <v>13</v>
      </c>
      <c r="J13" s="26" t="s">
        <v>41</v>
      </c>
    </row>
    <row r="14" ht="31" customHeight="1" spans="1:10">
      <c r="A14" s="34"/>
      <c r="B14" s="29" t="s">
        <v>92</v>
      </c>
      <c r="C14" s="30" t="s">
        <v>628</v>
      </c>
      <c r="D14" s="30" t="s">
        <v>62</v>
      </c>
      <c r="E14" s="30" t="s">
        <v>629</v>
      </c>
      <c r="F14" s="30" t="s">
        <v>99</v>
      </c>
      <c r="G14" s="32" t="s">
        <v>630</v>
      </c>
      <c r="H14" s="33">
        <v>14</v>
      </c>
      <c r="I14" s="33">
        <v>14</v>
      </c>
      <c r="J14" s="26" t="s">
        <v>41</v>
      </c>
    </row>
    <row r="15" ht="31" customHeight="1" spans="1:10">
      <c r="A15" s="34"/>
      <c r="B15" s="38" t="s">
        <v>101</v>
      </c>
      <c r="C15" s="30" t="s">
        <v>631</v>
      </c>
      <c r="D15" s="30" t="s">
        <v>62</v>
      </c>
      <c r="E15" s="30" t="s">
        <v>296</v>
      </c>
      <c r="F15" s="30" t="s">
        <v>99</v>
      </c>
      <c r="G15" s="46">
        <v>0.8</v>
      </c>
      <c r="H15" s="33">
        <v>14</v>
      </c>
      <c r="I15" s="33">
        <v>14</v>
      </c>
      <c r="J15" s="26" t="s">
        <v>41</v>
      </c>
    </row>
    <row r="16" ht="31" customHeight="1" spans="1:10">
      <c r="A16" s="35"/>
      <c r="B16" s="38" t="s">
        <v>106</v>
      </c>
      <c r="C16" s="30" t="s">
        <v>533</v>
      </c>
      <c r="D16" s="30" t="s">
        <v>66</v>
      </c>
      <c r="E16" s="30" t="s">
        <v>632</v>
      </c>
      <c r="F16" s="30" t="s">
        <v>70</v>
      </c>
      <c r="G16" s="32" t="s">
        <v>609</v>
      </c>
      <c r="H16" s="33">
        <v>15</v>
      </c>
      <c r="I16" s="33">
        <v>15</v>
      </c>
      <c r="J16" s="26" t="s">
        <v>41</v>
      </c>
    </row>
    <row r="17" ht="31" customHeight="1" spans="1:10">
      <c r="A17" s="49" t="s">
        <v>109</v>
      </c>
      <c r="B17" s="38" t="s">
        <v>179</v>
      </c>
      <c r="C17" s="30" t="s">
        <v>633</v>
      </c>
      <c r="D17" s="30" t="s">
        <v>66</v>
      </c>
      <c r="E17" s="30" t="s">
        <v>357</v>
      </c>
      <c r="F17" s="30" t="s">
        <v>91</v>
      </c>
      <c r="G17" s="32" t="s">
        <v>357</v>
      </c>
      <c r="H17" s="33">
        <v>16</v>
      </c>
      <c r="I17" s="33">
        <v>16</v>
      </c>
      <c r="J17" s="26" t="s">
        <v>41</v>
      </c>
    </row>
    <row r="18" ht="31" customHeight="1" spans="1:10">
      <c r="A18" s="38" t="s">
        <v>138</v>
      </c>
      <c r="B18" s="39" t="s">
        <v>188</v>
      </c>
      <c r="C18" s="30" t="s">
        <v>634</v>
      </c>
      <c r="D18" s="30" t="s">
        <v>62</v>
      </c>
      <c r="E18" s="30" t="s">
        <v>339</v>
      </c>
      <c r="F18" s="30" t="s">
        <v>99</v>
      </c>
      <c r="G18" s="47">
        <v>0.98</v>
      </c>
      <c r="H18" s="33">
        <v>18</v>
      </c>
      <c r="I18" s="33">
        <v>18</v>
      </c>
      <c r="J18" s="26" t="s">
        <v>41</v>
      </c>
    </row>
    <row r="19" ht="31" customHeight="1" spans="1:10">
      <c r="A19" s="6" t="s">
        <v>190</v>
      </c>
      <c r="B19" s="6"/>
      <c r="C19" s="8" t="s">
        <v>41</v>
      </c>
      <c r="D19" s="8"/>
      <c r="E19" s="8"/>
      <c r="F19" s="8"/>
      <c r="G19" s="8"/>
      <c r="H19" s="8"/>
      <c r="I19" s="8"/>
      <c r="J19" s="8"/>
    </row>
    <row r="20" s="1" customFormat="1" ht="24" customHeight="1" spans="1:10">
      <c r="A20" s="6" t="s">
        <v>191</v>
      </c>
      <c r="B20" s="6">
        <v>100</v>
      </c>
      <c r="C20" s="6"/>
      <c r="D20" s="6"/>
      <c r="E20" s="6"/>
      <c r="F20" s="6"/>
      <c r="G20" s="6"/>
      <c r="H20" s="6"/>
      <c r="I20" s="6">
        <f>SUM(I5,I13:I18)</f>
        <v>100</v>
      </c>
      <c r="J20" s="6" t="s">
        <v>192</v>
      </c>
    </row>
    <row r="21" spans="1:10">
      <c r="A21" s="21" t="s">
        <v>193</v>
      </c>
      <c r="B21" s="23"/>
      <c r="C21" s="23"/>
      <c r="D21" s="23"/>
      <c r="E21" s="23"/>
      <c r="F21" s="23"/>
      <c r="G21" s="23"/>
      <c r="H21" s="23"/>
      <c r="I21" s="23"/>
      <c r="J21" s="23"/>
    </row>
    <row r="22" spans="1:10">
      <c r="A22" s="23"/>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26"/>
  <sheetViews>
    <sheetView topLeftCell="A7" workbookViewId="0">
      <selection activeCell="M20" sqref="M20"/>
    </sheetView>
  </sheetViews>
  <sheetFormatPr defaultColWidth="9" defaultRowHeight="14.25"/>
  <cols>
    <col min="1" max="1" width="11.5" customWidth="1"/>
    <col min="2" max="2" width="21.2583333333333" customWidth="1"/>
    <col min="3" max="3" width="33.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635</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636</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593</v>
      </c>
      <c r="D13" s="30" t="s">
        <v>62</v>
      </c>
      <c r="E13" s="30" t="s">
        <v>299</v>
      </c>
      <c r="F13" s="30" t="s">
        <v>83</v>
      </c>
      <c r="G13" s="32" t="s">
        <v>439</v>
      </c>
      <c r="H13" s="33">
        <v>12</v>
      </c>
      <c r="I13" s="33">
        <v>12</v>
      </c>
      <c r="J13" s="26" t="s">
        <v>41</v>
      </c>
    </row>
    <row r="14" ht="31" customHeight="1" spans="1:10">
      <c r="A14" s="34"/>
      <c r="B14" s="29" t="s">
        <v>60</v>
      </c>
      <c r="C14" s="30" t="s">
        <v>637</v>
      </c>
      <c r="D14" s="30" t="s">
        <v>62</v>
      </c>
      <c r="E14" s="30" t="s">
        <v>638</v>
      </c>
      <c r="F14" s="30" t="s">
        <v>63</v>
      </c>
      <c r="G14" s="32" t="s">
        <v>639</v>
      </c>
      <c r="H14" s="33">
        <v>12</v>
      </c>
      <c r="I14" s="33">
        <v>12</v>
      </c>
      <c r="J14" s="26" t="s">
        <v>41</v>
      </c>
    </row>
    <row r="15" ht="31" customHeight="1" spans="1:10">
      <c r="A15" s="34"/>
      <c r="B15" s="29" t="s">
        <v>92</v>
      </c>
      <c r="C15" s="30" t="s">
        <v>640</v>
      </c>
      <c r="D15" s="30" t="s">
        <v>62</v>
      </c>
      <c r="E15" s="30" t="s">
        <v>296</v>
      </c>
      <c r="F15" s="30" t="s">
        <v>99</v>
      </c>
      <c r="G15" s="46">
        <v>0.8</v>
      </c>
      <c r="H15" s="33">
        <v>12</v>
      </c>
      <c r="I15" s="33">
        <v>12</v>
      </c>
      <c r="J15" s="26" t="s">
        <v>41</v>
      </c>
    </row>
    <row r="16" ht="31" customHeight="1" spans="1:10">
      <c r="A16" s="34"/>
      <c r="B16" s="29" t="s">
        <v>106</v>
      </c>
      <c r="C16" s="30" t="s">
        <v>533</v>
      </c>
      <c r="D16" s="30" t="s">
        <v>66</v>
      </c>
      <c r="E16" s="30" t="s">
        <v>405</v>
      </c>
      <c r="F16" s="30" t="s">
        <v>375</v>
      </c>
      <c r="G16" s="47" t="s">
        <v>406</v>
      </c>
      <c r="H16" s="33">
        <v>12</v>
      </c>
      <c r="I16" s="33">
        <v>12</v>
      </c>
      <c r="J16" s="26" t="s">
        <v>41</v>
      </c>
    </row>
    <row r="17" ht="31" customHeight="1" spans="1:10">
      <c r="A17" s="28" t="s">
        <v>109</v>
      </c>
      <c r="B17" s="38" t="s">
        <v>179</v>
      </c>
      <c r="C17" s="30" t="s">
        <v>641</v>
      </c>
      <c r="D17" s="30" t="s">
        <v>66</v>
      </c>
      <c r="E17" s="30" t="s">
        <v>357</v>
      </c>
      <c r="F17" s="30" t="s">
        <v>91</v>
      </c>
      <c r="G17" s="32" t="s">
        <v>357</v>
      </c>
      <c r="H17" s="33">
        <v>12</v>
      </c>
      <c r="I17" s="33">
        <v>12</v>
      </c>
      <c r="J17" s="26" t="s">
        <v>41</v>
      </c>
    </row>
    <row r="18" ht="31" customHeight="1" spans="1:10">
      <c r="A18" s="35"/>
      <c r="B18" s="38" t="s">
        <v>185</v>
      </c>
      <c r="C18" s="30" t="s">
        <v>588</v>
      </c>
      <c r="D18" s="30" t="s">
        <v>62</v>
      </c>
      <c r="E18" s="48">
        <v>1</v>
      </c>
      <c r="F18" s="30" t="s">
        <v>134</v>
      </c>
      <c r="G18" s="32" t="s">
        <v>135</v>
      </c>
      <c r="H18" s="33">
        <v>15</v>
      </c>
      <c r="I18" s="33">
        <v>15</v>
      </c>
      <c r="J18" s="26" t="s">
        <v>41</v>
      </c>
    </row>
    <row r="19" ht="31" customHeight="1" spans="1:10">
      <c r="A19" s="38" t="s">
        <v>138</v>
      </c>
      <c r="B19" s="39" t="s">
        <v>188</v>
      </c>
      <c r="C19" s="30" t="s">
        <v>642</v>
      </c>
      <c r="D19" s="30" t="s">
        <v>62</v>
      </c>
      <c r="E19" s="30" t="s">
        <v>402</v>
      </c>
      <c r="F19" s="30" t="s">
        <v>99</v>
      </c>
      <c r="G19" s="47">
        <v>1</v>
      </c>
      <c r="H19" s="33">
        <v>15</v>
      </c>
      <c r="I19" s="33">
        <v>15</v>
      </c>
      <c r="J19" s="26" t="s">
        <v>41</v>
      </c>
    </row>
    <row r="20" ht="31" customHeight="1" spans="1:10">
      <c r="A20" s="6" t="s">
        <v>190</v>
      </c>
      <c r="B20" s="6"/>
      <c r="C20" s="8" t="s">
        <v>41</v>
      </c>
      <c r="D20" s="8"/>
      <c r="E20" s="8"/>
      <c r="F20" s="8"/>
      <c r="G20" s="8"/>
      <c r="H20" s="8"/>
      <c r="I20" s="8"/>
      <c r="J20" s="8"/>
    </row>
    <row r="21" s="1" customFormat="1" ht="24" customHeight="1" spans="1:10">
      <c r="A21" s="6" t="s">
        <v>191</v>
      </c>
      <c r="B21" s="6">
        <v>100</v>
      </c>
      <c r="C21" s="6"/>
      <c r="D21" s="6"/>
      <c r="E21" s="6"/>
      <c r="F21" s="6"/>
      <c r="G21" s="6"/>
      <c r="H21" s="6"/>
      <c r="I21" s="6">
        <f>SUM(I5,I13:I19)</f>
        <v>100</v>
      </c>
      <c r="J21" s="6" t="s">
        <v>192</v>
      </c>
    </row>
    <row r="22" spans="1:10">
      <c r="A22" s="21" t="s">
        <v>193</v>
      </c>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27"/>
  <sheetViews>
    <sheetView topLeftCell="A10" workbookViewId="0">
      <selection activeCell="M21" sqref="M21"/>
    </sheetView>
  </sheetViews>
  <sheetFormatPr defaultColWidth="9" defaultRowHeight="14.25"/>
  <cols>
    <col min="1" max="1" width="11.5" customWidth="1"/>
    <col min="2" max="2" width="21.2583333333333" customWidth="1"/>
    <col min="3" max="3" width="35.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643</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644</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645</v>
      </c>
      <c r="D13" s="30" t="s">
        <v>62</v>
      </c>
      <c r="E13" s="44">
        <v>44</v>
      </c>
      <c r="F13" s="31" t="s">
        <v>83</v>
      </c>
      <c r="G13" s="44" t="s">
        <v>595</v>
      </c>
      <c r="H13" s="33">
        <v>10</v>
      </c>
      <c r="I13" s="33">
        <v>10</v>
      </c>
      <c r="J13" s="26" t="s">
        <v>41</v>
      </c>
    </row>
    <row r="14" ht="31" customHeight="1" spans="1:10">
      <c r="A14" s="34"/>
      <c r="B14" s="29" t="s">
        <v>60</v>
      </c>
      <c r="C14" s="30" t="s">
        <v>596</v>
      </c>
      <c r="D14" s="30" t="s">
        <v>62</v>
      </c>
      <c r="E14" s="44">
        <v>1.1</v>
      </c>
      <c r="F14" s="31" t="s">
        <v>598</v>
      </c>
      <c r="G14" s="44" t="s">
        <v>599</v>
      </c>
      <c r="H14" s="33">
        <v>10</v>
      </c>
      <c r="I14" s="33">
        <v>10</v>
      </c>
      <c r="J14" s="26" t="s">
        <v>41</v>
      </c>
    </row>
    <row r="15" ht="31" customHeight="1" spans="1:10">
      <c r="A15" s="34"/>
      <c r="B15" s="29" t="s">
        <v>60</v>
      </c>
      <c r="C15" s="30" t="s">
        <v>600</v>
      </c>
      <c r="D15" s="30" t="s">
        <v>62</v>
      </c>
      <c r="E15" s="44">
        <v>7.9</v>
      </c>
      <c r="F15" s="31" t="s">
        <v>202</v>
      </c>
      <c r="G15" s="44" t="s">
        <v>602</v>
      </c>
      <c r="H15" s="33">
        <v>10</v>
      </c>
      <c r="I15" s="33">
        <v>10</v>
      </c>
      <c r="J15" s="26" t="s">
        <v>41</v>
      </c>
    </row>
    <row r="16" ht="31" customHeight="1" spans="1:10">
      <c r="A16" s="34"/>
      <c r="B16" s="29" t="s">
        <v>92</v>
      </c>
      <c r="C16" s="30" t="s">
        <v>554</v>
      </c>
      <c r="D16" s="30" t="s">
        <v>62</v>
      </c>
      <c r="E16" s="44">
        <v>100</v>
      </c>
      <c r="F16" s="31" t="s">
        <v>99</v>
      </c>
      <c r="G16" s="45">
        <v>1</v>
      </c>
      <c r="H16" s="33">
        <v>10</v>
      </c>
      <c r="I16" s="33">
        <v>10</v>
      </c>
      <c r="J16" s="26" t="s">
        <v>41</v>
      </c>
    </row>
    <row r="17" ht="31" customHeight="1" spans="1:10">
      <c r="A17" s="34"/>
      <c r="B17" s="29" t="s">
        <v>106</v>
      </c>
      <c r="C17" s="30" t="s">
        <v>533</v>
      </c>
      <c r="D17" s="30" t="s">
        <v>66</v>
      </c>
      <c r="E17" s="44">
        <v>1</v>
      </c>
      <c r="F17" s="31" t="s">
        <v>70</v>
      </c>
      <c r="G17" s="44" t="s">
        <v>456</v>
      </c>
      <c r="H17" s="33">
        <v>10</v>
      </c>
      <c r="I17" s="33">
        <v>10</v>
      </c>
      <c r="J17" s="26" t="s">
        <v>41</v>
      </c>
    </row>
    <row r="18" ht="31" customHeight="1" spans="1:10">
      <c r="A18" s="28" t="s">
        <v>109</v>
      </c>
      <c r="B18" s="38" t="s">
        <v>179</v>
      </c>
      <c r="C18" s="30" t="s">
        <v>646</v>
      </c>
      <c r="D18" s="30" t="s">
        <v>66</v>
      </c>
      <c r="E18" s="31" t="s">
        <v>647</v>
      </c>
      <c r="F18" s="31" t="s">
        <v>91</v>
      </c>
      <c r="G18" s="31" t="s">
        <v>647</v>
      </c>
      <c r="H18" s="33">
        <v>12</v>
      </c>
      <c r="I18" s="33">
        <v>12</v>
      </c>
      <c r="J18" s="26" t="s">
        <v>41</v>
      </c>
    </row>
    <row r="19" ht="31" customHeight="1" spans="1:10">
      <c r="A19" s="35"/>
      <c r="B19" s="38" t="s">
        <v>185</v>
      </c>
      <c r="C19" s="30" t="s">
        <v>445</v>
      </c>
      <c r="D19" s="30" t="s">
        <v>62</v>
      </c>
      <c r="E19" s="44">
        <v>5</v>
      </c>
      <c r="F19" s="31" t="s">
        <v>134</v>
      </c>
      <c r="G19" s="44" t="s">
        <v>263</v>
      </c>
      <c r="H19" s="33">
        <v>13</v>
      </c>
      <c r="I19" s="33">
        <v>13</v>
      </c>
      <c r="J19" s="26" t="s">
        <v>41</v>
      </c>
    </row>
    <row r="20" ht="31" customHeight="1" spans="1:10">
      <c r="A20" s="38" t="s">
        <v>138</v>
      </c>
      <c r="B20" s="39" t="s">
        <v>188</v>
      </c>
      <c r="C20" s="30" t="s">
        <v>648</v>
      </c>
      <c r="D20" s="30" t="s">
        <v>62</v>
      </c>
      <c r="E20" s="44">
        <v>95</v>
      </c>
      <c r="F20" s="31" t="s">
        <v>99</v>
      </c>
      <c r="G20" s="45">
        <v>0.95</v>
      </c>
      <c r="H20" s="33">
        <v>15</v>
      </c>
      <c r="I20" s="33">
        <v>15</v>
      </c>
      <c r="J20" s="26" t="s">
        <v>41</v>
      </c>
    </row>
    <row r="21" ht="31" customHeight="1" spans="1:10">
      <c r="A21" s="6" t="s">
        <v>190</v>
      </c>
      <c r="B21" s="6"/>
      <c r="C21" s="8" t="s">
        <v>41</v>
      </c>
      <c r="D21" s="8"/>
      <c r="E21" s="8"/>
      <c r="F21" s="8"/>
      <c r="G21" s="8"/>
      <c r="H21" s="8"/>
      <c r="I21" s="8"/>
      <c r="J21" s="8"/>
    </row>
    <row r="22" s="1" customFormat="1" ht="24" customHeight="1" spans="1:10">
      <c r="A22" s="6" t="s">
        <v>191</v>
      </c>
      <c r="B22" s="6">
        <v>100</v>
      </c>
      <c r="C22" s="6"/>
      <c r="D22" s="6"/>
      <c r="E22" s="6"/>
      <c r="F22" s="6"/>
      <c r="G22" s="6"/>
      <c r="H22" s="6"/>
      <c r="I22" s="6">
        <f>SUM(I5,I13:I20)</f>
        <v>100</v>
      </c>
      <c r="J22" s="6" t="s">
        <v>192</v>
      </c>
    </row>
    <row r="23" spans="1:10">
      <c r="A23" s="21" t="s">
        <v>193</v>
      </c>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8:A19"/>
    <mergeCell ref="A23:J27"/>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6"/>
  <sheetViews>
    <sheetView topLeftCell="A11" workbookViewId="0">
      <selection activeCell="M21" sqref="M21"/>
    </sheetView>
  </sheetViews>
  <sheetFormatPr defaultColWidth="9" defaultRowHeight="14.25"/>
  <cols>
    <col min="1" max="1" width="11.5" customWidth="1"/>
    <col min="2" max="2" width="21.2583333333333" customWidth="1"/>
    <col min="3" max="3" width="34.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649</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650</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651</v>
      </c>
      <c r="D13" s="30" t="s">
        <v>62</v>
      </c>
      <c r="E13" s="30" t="s">
        <v>299</v>
      </c>
      <c r="F13" s="30" t="s">
        <v>345</v>
      </c>
      <c r="G13" s="30" t="s">
        <v>427</v>
      </c>
      <c r="H13" s="33">
        <v>12</v>
      </c>
      <c r="I13" s="33">
        <v>12</v>
      </c>
      <c r="J13" s="26" t="s">
        <v>41</v>
      </c>
    </row>
    <row r="14" ht="31" customHeight="1" spans="1:10">
      <c r="A14" s="34"/>
      <c r="B14" s="29" t="s">
        <v>60</v>
      </c>
      <c r="C14" s="30" t="s">
        <v>542</v>
      </c>
      <c r="D14" s="30" t="s">
        <v>62</v>
      </c>
      <c r="E14" s="30" t="s">
        <v>402</v>
      </c>
      <c r="F14" s="30" t="s">
        <v>99</v>
      </c>
      <c r="G14" s="30" t="s">
        <v>403</v>
      </c>
      <c r="H14" s="33">
        <v>12</v>
      </c>
      <c r="I14" s="33">
        <v>12</v>
      </c>
      <c r="J14" s="26" t="s">
        <v>41</v>
      </c>
    </row>
    <row r="15" ht="31" customHeight="1" spans="1:10">
      <c r="A15" s="34"/>
      <c r="B15" s="29" t="s">
        <v>101</v>
      </c>
      <c r="C15" s="30" t="s">
        <v>532</v>
      </c>
      <c r="D15" s="30" t="s">
        <v>62</v>
      </c>
      <c r="E15" s="30" t="s">
        <v>296</v>
      </c>
      <c r="F15" s="30" t="s">
        <v>99</v>
      </c>
      <c r="G15" s="30" t="s">
        <v>425</v>
      </c>
      <c r="H15" s="33">
        <v>12</v>
      </c>
      <c r="I15" s="33">
        <v>12</v>
      </c>
      <c r="J15" s="26" t="s">
        <v>41</v>
      </c>
    </row>
    <row r="16" ht="31" customHeight="1" spans="1:10">
      <c r="A16" s="34"/>
      <c r="B16" s="29" t="s">
        <v>106</v>
      </c>
      <c r="C16" s="30" t="s">
        <v>533</v>
      </c>
      <c r="D16" s="30" t="s">
        <v>66</v>
      </c>
      <c r="E16" s="30" t="s">
        <v>306</v>
      </c>
      <c r="F16" s="30" t="s">
        <v>70</v>
      </c>
      <c r="G16" s="30" t="s">
        <v>456</v>
      </c>
      <c r="H16" s="33">
        <v>12</v>
      </c>
      <c r="I16" s="33">
        <v>12</v>
      </c>
      <c r="J16" s="26" t="s">
        <v>41</v>
      </c>
    </row>
    <row r="17" ht="31" customHeight="1" spans="1:10">
      <c r="A17" s="28" t="s">
        <v>109</v>
      </c>
      <c r="B17" s="38" t="s">
        <v>179</v>
      </c>
      <c r="C17" s="30" t="s">
        <v>652</v>
      </c>
      <c r="D17" s="30" t="s">
        <v>66</v>
      </c>
      <c r="E17" s="30" t="s">
        <v>647</v>
      </c>
      <c r="F17" s="30" t="s">
        <v>91</v>
      </c>
      <c r="G17" s="30" t="s">
        <v>647</v>
      </c>
      <c r="H17" s="33">
        <v>12</v>
      </c>
      <c r="I17" s="33">
        <v>12</v>
      </c>
      <c r="J17" s="26" t="s">
        <v>41</v>
      </c>
    </row>
    <row r="18" ht="31" customHeight="1" spans="1:10">
      <c r="A18" s="35"/>
      <c r="B18" s="38" t="s">
        <v>185</v>
      </c>
      <c r="C18" s="30" t="s">
        <v>445</v>
      </c>
      <c r="D18" s="30" t="s">
        <v>62</v>
      </c>
      <c r="E18" s="30" t="s">
        <v>308</v>
      </c>
      <c r="F18" s="30" t="s">
        <v>134</v>
      </c>
      <c r="G18" s="30" t="s">
        <v>263</v>
      </c>
      <c r="H18" s="33">
        <v>15</v>
      </c>
      <c r="I18" s="33">
        <v>15</v>
      </c>
      <c r="J18" s="26" t="s">
        <v>41</v>
      </c>
    </row>
    <row r="19" ht="31" customHeight="1" spans="1:10">
      <c r="A19" s="38" t="s">
        <v>138</v>
      </c>
      <c r="B19" s="39" t="s">
        <v>188</v>
      </c>
      <c r="C19" s="30" t="s">
        <v>384</v>
      </c>
      <c r="D19" s="30" t="s">
        <v>62</v>
      </c>
      <c r="E19" s="30" t="s">
        <v>316</v>
      </c>
      <c r="F19" s="30" t="s">
        <v>99</v>
      </c>
      <c r="G19" s="30" t="s">
        <v>317</v>
      </c>
      <c r="H19" s="33">
        <v>15</v>
      </c>
      <c r="I19" s="33">
        <v>15</v>
      </c>
      <c r="J19" s="26" t="s">
        <v>41</v>
      </c>
    </row>
    <row r="20" ht="31" customHeight="1" spans="1:10">
      <c r="A20" s="6" t="s">
        <v>190</v>
      </c>
      <c r="B20" s="6"/>
      <c r="C20" s="8" t="s">
        <v>41</v>
      </c>
      <c r="D20" s="8"/>
      <c r="E20" s="8"/>
      <c r="F20" s="8"/>
      <c r="G20" s="8"/>
      <c r="H20" s="8"/>
      <c r="I20" s="8"/>
      <c r="J20" s="8"/>
    </row>
    <row r="21" s="1" customFormat="1" ht="24" customHeight="1" spans="1:10">
      <c r="A21" s="6" t="s">
        <v>191</v>
      </c>
      <c r="B21" s="6">
        <v>100</v>
      </c>
      <c r="C21" s="6"/>
      <c r="D21" s="6"/>
      <c r="E21" s="6"/>
      <c r="F21" s="6"/>
      <c r="G21" s="6"/>
      <c r="H21" s="6"/>
      <c r="I21" s="6">
        <f>SUM(I5,I13:I19)</f>
        <v>100</v>
      </c>
      <c r="J21" s="6" t="s">
        <v>192</v>
      </c>
    </row>
    <row r="22" spans="1:10">
      <c r="A22" s="21" t="s">
        <v>193</v>
      </c>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26"/>
  <sheetViews>
    <sheetView topLeftCell="A10" workbookViewId="0">
      <selection activeCell="N17" sqref="N17"/>
    </sheetView>
  </sheetViews>
  <sheetFormatPr defaultColWidth="9" defaultRowHeight="14.25"/>
  <cols>
    <col min="1" max="1" width="11.5" customWidth="1"/>
    <col min="2" max="2" width="21.2583333333333" customWidth="1"/>
    <col min="3" max="3" width="34"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653</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654</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298</v>
      </c>
      <c r="D13" s="30" t="s">
        <v>62</v>
      </c>
      <c r="E13" s="30" t="s">
        <v>308</v>
      </c>
      <c r="F13" s="30" t="s">
        <v>345</v>
      </c>
      <c r="G13" s="30" t="s">
        <v>418</v>
      </c>
      <c r="H13" s="33">
        <v>12</v>
      </c>
      <c r="I13" s="33">
        <v>12</v>
      </c>
      <c r="J13" s="26" t="s">
        <v>41</v>
      </c>
    </row>
    <row r="14" ht="31" customHeight="1" spans="1:10">
      <c r="A14" s="34"/>
      <c r="B14" s="29" t="s">
        <v>92</v>
      </c>
      <c r="C14" s="30" t="s">
        <v>655</v>
      </c>
      <c r="D14" s="30" t="s">
        <v>62</v>
      </c>
      <c r="E14" s="30" t="s">
        <v>402</v>
      </c>
      <c r="F14" s="30" t="s">
        <v>99</v>
      </c>
      <c r="G14" s="30" t="s">
        <v>403</v>
      </c>
      <c r="H14" s="33">
        <v>12</v>
      </c>
      <c r="I14" s="33">
        <v>12</v>
      </c>
      <c r="J14" s="26" t="s">
        <v>41</v>
      </c>
    </row>
    <row r="15" ht="31" customHeight="1" spans="1:10">
      <c r="A15" s="34"/>
      <c r="B15" s="29" t="s">
        <v>101</v>
      </c>
      <c r="C15" s="30" t="s">
        <v>532</v>
      </c>
      <c r="D15" s="30" t="s">
        <v>62</v>
      </c>
      <c r="E15" s="30" t="s">
        <v>296</v>
      </c>
      <c r="F15" s="30" t="s">
        <v>99</v>
      </c>
      <c r="G15" s="30" t="s">
        <v>425</v>
      </c>
      <c r="H15" s="33">
        <v>12</v>
      </c>
      <c r="I15" s="33">
        <v>12</v>
      </c>
      <c r="J15" s="26" t="s">
        <v>41</v>
      </c>
    </row>
    <row r="16" ht="31" customHeight="1" spans="1:10">
      <c r="A16" s="34"/>
      <c r="B16" s="29" t="s">
        <v>106</v>
      </c>
      <c r="C16" s="30" t="s">
        <v>533</v>
      </c>
      <c r="D16" s="30" t="s">
        <v>66</v>
      </c>
      <c r="E16" s="30" t="s">
        <v>306</v>
      </c>
      <c r="F16" s="30" t="s">
        <v>70</v>
      </c>
      <c r="G16" s="30" t="s">
        <v>456</v>
      </c>
      <c r="H16" s="33">
        <v>12</v>
      </c>
      <c r="I16" s="33">
        <v>12</v>
      </c>
      <c r="J16" s="26" t="s">
        <v>41</v>
      </c>
    </row>
    <row r="17" ht="31" customHeight="1" spans="1:10">
      <c r="A17" s="28" t="s">
        <v>109</v>
      </c>
      <c r="B17" s="38" t="s">
        <v>179</v>
      </c>
      <c r="C17" s="30" t="s">
        <v>656</v>
      </c>
      <c r="D17" s="30" t="s">
        <v>66</v>
      </c>
      <c r="E17" s="30" t="s">
        <v>394</v>
      </c>
      <c r="F17" s="30" t="s">
        <v>91</v>
      </c>
      <c r="G17" s="30" t="s">
        <v>394</v>
      </c>
      <c r="H17" s="33">
        <v>12</v>
      </c>
      <c r="I17" s="33">
        <v>12</v>
      </c>
      <c r="J17" s="26" t="s">
        <v>41</v>
      </c>
    </row>
    <row r="18" ht="31" customHeight="1" spans="1:10">
      <c r="A18" s="35"/>
      <c r="B18" s="38" t="s">
        <v>185</v>
      </c>
      <c r="C18" s="30" t="s">
        <v>445</v>
      </c>
      <c r="D18" s="30" t="s">
        <v>62</v>
      </c>
      <c r="E18" s="30" t="s">
        <v>306</v>
      </c>
      <c r="F18" s="30" t="s">
        <v>134</v>
      </c>
      <c r="G18" s="30" t="s">
        <v>135</v>
      </c>
      <c r="H18" s="33">
        <v>15</v>
      </c>
      <c r="I18" s="33">
        <v>15</v>
      </c>
      <c r="J18" s="26" t="s">
        <v>41</v>
      </c>
    </row>
    <row r="19" ht="31" customHeight="1" spans="1:10">
      <c r="A19" s="38" t="s">
        <v>138</v>
      </c>
      <c r="B19" s="39" t="s">
        <v>188</v>
      </c>
      <c r="C19" s="30" t="s">
        <v>657</v>
      </c>
      <c r="D19" s="30" t="s">
        <v>62</v>
      </c>
      <c r="E19" s="30" t="s">
        <v>402</v>
      </c>
      <c r="F19" s="30" t="s">
        <v>99</v>
      </c>
      <c r="G19" s="30" t="s">
        <v>403</v>
      </c>
      <c r="H19" s="33">
        <v>15</v>
      </c>
      <c r="I19" s="33">
        <v>15</v>
      </c>
      <c r="J19" s="26" t="s">
        <v>41</v>
      </c>
    </row>
    <row r="20" ht="31" customHeight="1" spans="1:10">
      <c r="A20" s="6" t="s">
        <v>190</v>
      </c>
      <c r="B20" s="6"/>
      <c r="C20" s="8" t="s">
        <v>41</v>
      </c>
      <c r="D20" s="8"/>
      <c r="E20" s="8"/>
      <c r="F20" s="8"/>
      <c r="G20" s="8"/>
      <c r="H20" s="8"/>
      <c r="I20" s="8"/>
      <c r="J20" s="8"/>
    </row>
    <row r="21" s="1" customFormat="1" ht="24" customHeight="1" spans="1:10">
      <c r="A21" s="6" t="s">
        <v>191</v>
      </c>
      <c r="B21" s="6">
        <v>100</v>
      </c>
      <c r="C21" s="6"/>
      <c r="D21" s="6"/>
      <c r="E21" s="6"/>
      <c r="F21" s="6"/>
      <c r="G21" s="6"/>
      <c r="H21" s="6"/>
      <c r="I21" s="6">
        <f>SUM(I5,I13:I19)</f>
        <v>100</v>
      </c>
      <c r="J21" s="6" t="s">
        <v>192</v>
      </c>
    </row>
    <row r="22" spans="1:10">
      <c r="A22" s="21" t="s">
        <v>193</v>
      </c>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30"/>
  <sheetViews>
    <sheetView topLeftCell="A11" workbookViewId="0">
      <selection activeCell="N25" sqref="N25"/>
    </sheetView>
  </sheetViews>
  <sheetFormatPr defaultColWidth="9" defaultRowHeight="14.25"/>
  <cols>
    <col min="1" max="1" width="11.5" customWidth="1"/>
    <col min="2" max="2" width="21.2583333333333" customWidth="1"/>
    <col min="3" max="3" width="38.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658</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659</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660</v>
      </c>
      <c r="D13" s="30" t="s">
        <v>62</v>
      </c>
      <c r="E13" s="31" t="s">
        <v>537</v>
      </c>
      <c r="F13" s="31" t="s">
        <v>661</v>
      </c>
      <c r="G13" s="31" t="s">
        <v>389</v>
      </c>
      <c r="H13" s="33">
        <v>8</v>
      </c>
      <c r="I13" s="33">
        <v>8</v>
      </c>
      <c r="J13" s="26" t="s">
        <v>41</v>
      </c>
    </row>
    <row r="14" ht="31" customHeight="1" spans="1:10">
      <c r="A14" s="34"/>
      <c r="B14" s="29" t="s">
        <v>60</v>
      </c>
      <c r="C14" s="30" t="s">
        <v>662</v>
      </c>
      <c r="D14" s="30" t="s">
        <v>62</v>
      </c>
      <c r="E14" s="31" t="s">
        <v>537</v>
      </c>
      <c r="F14" s="31" t="s">
        <v>663</v>
      </c>
      <c r="G14" s="31" t="s">
        <v>389</v>
      </c>
      <c r="H14" s="33">
        <v>8</v>
      </c>
      <c r="I14" s="33">
        <v>8</v>
      </c>
      <c r="J14" s="26" t="s">
        <v>41</v>
      </c>
    </row>
    <row r="15" ht="31" customHeight="1" spans="1:10">
      <c r="A15" s="34"/>
      <c r="B15" s="29" t="s">
        <v>60</v>
      </c>
      <c r="C15" s="30" t="s">
        <v>664</v>
      </c>
      <c r="D15" s="30" t="s">
        <v>62</v>
      </c>
      <c r="E15" s="31" t="s">
        <v>491</v>
      </c>
      <c r="F15" s="31" t="s">
        <v>663</v>
      </c>
      <c r="G15" s="31" t="s">
        <v>418</v>
      </c>
      <c r="H15" s="33">
        <v>8</v>
      </c>
      <c r="I15" s="33">
        <v>8</v>
      </c>
      <c r="J15" s="26" t="s">
        <v>41</v>
      </c>
    </row>
    <row r="16" ht="31" customHeight="1" spans="1:10">
      <c r="A16" s="34"/>
      <c r="B16" s="29" t="s">
        <v>60</v>
      </c>
      <c r="C16" s="30" t="s">
        <v>623</v>
      </c>
      <c r="D16" s="30" t="s">
        <v>62</v>
      </c>
      <c r="E16" s="31" t="s">
        <v>308</v>
      </c>
      <c r="F16" s="31" t="s">
        <v>199</v>
      </c>
      <c r="G16" s="31" t="s">
        <v>665</v>
      </c>
      <c r="H16" s="33">
        <v>8</v>
      </c>
      <c r="I16" s="33">
        <v>8</v>
      </c>
      <c r="J16" s="26" t="s">
        <v>41</v>
      </c>
    </row>
    <row r="17" ht="31" customHeight="1" spans="1:10">
      <c r="A17" s="34"/>
      <c r="B17" s="29" t="s">
        <v>60</v>
      </c>
      <c r="C17" s="30" t="s">
        <v>582</v>
      </c>
      <c r="D17" s="30" t="s">
        <v>62</v>
      </c>
      <c r="E17" s="31" t="s">
        <v>666</v>
      </c>
      <c r="F17" s="31" t="s">
        <v>83</v>
      </c>
      <c r="G17" s="31" t="s">
        <v>667</v>
      </c>
      <c r="H17" s="33">
        <v>8</v>
      </c>
      <c r="I17" s="33">
        <v>8</v>
      </c>
      <c r="J17" s="26" t="s">
        <v>41</v>
      </c>
    </row>
    <row r="18" ht="31" customHeight="1" spans="1:10">
      <c r="A18" s="34"/>
      <c r="B18" s="29" t="s">
        <v>92</v>
      </c>
      <c r="C18" s="30" t="s">
        <v>668</v>
      </c>
      <c r="D18" s="30" t="s">
        <v>62</v>
      </c>
      <c r="E18" s="31" t="s">
        <v>316</v>
      </c>
      <c r="F18" s="31" t="s">
        <v>99</v>
      </c>
      <c r="G18" s="31" t="s">
        <v>317</v>
      </c>
      <c r="H18" s="33">
        <v>8</v>
      </c>
      <c r="I18" s="33">
        <v>8</v>
      </c>
      <c r="J18" s="26" t="s">
        <v>41</v>
      </c>
    </row>
    <row r="19" ht="31" customHeight="1" spans="1:10">
      <c r="A19" s="34"/>
      <c r="B19" s="29" t="s">
        <v>101</v>
      </c>
      <c r="C19" s="30" t="s">
        <v>669</v>
      </c>
      <c r="D19" s="30" t="s">
        <v>62</v>
      </c>
      <c r="E19" s="31" t="s">
        <v>316</v>
      </c>
      <c r="F19" s="31" t="s">
        <v>99</v>
      </c>
      <c r="G19" s="31" t="s">
        <v>317</v>
      </c>
      <c r="H19" s="33">
        <v>8</v>
      </c>
      <c r="I19" s="33">
        <v>8</v>
      </c>
      <c r="J19" s="26" t="s">
        <v>41</v>
      </c>
    </row>
    <row r="20" ht="31" customHeight="1" spans="1:10">
      <c r="A20" s="34"/>
      <c r="B20" s="29" t="s">
        <v>106</v>
      </c>
      <c r="C20" s="30" t="s">
        <v>533</v>
      </c>
      <c r="D20" s="30" t="s">
        <v>66</v>
      </c>
      <c r="E20" s="31" t="s">
        <v>537</v>
      </c>
      <c r="F20" s="31" t="s">
        <v>70</v>
      </c>
      <c r="G20" s="31" t="s">
        <v>456</v>
      </c>
      <c r="H20" s="33">
        <v>8</v>
      </c>
      <c r="I20" s="33">
        <v>8</v>
      </c>
      <c r="J20" s="26" t="s">
        <v>41</v>
      </c>
    </row>
    <row r="21" ht="31" customHeight="1" spans="1:10">
      <c r="A21" s="28" t="s">
        <v>109</v>
      </c>
      <c r="B21" s="38" t="s">
        <v>179</v>
      </c>
      <c r="C21" s="30" t="s">
        <v>670</v>
      </c>
      <c r="D21" s="30" t="s">
        <v>66</v>
      </c>
      <c r="E21" s="31" t="s">
        <v>394</v>
      </c>
      <c r="F21" s="31" t="s">
        <v>91</v>
      </c>
      <c r="G21" s="31" t="s">
        <v>394</v>
      </c>
      <c r="H21" s="33">
        <v>8</v>
      </c>
      <c r="I21" s="33">
        <v>8</v>
      </c>
      <c r="J21" s="26" t="s">
        <v>41</v>
      </c>
    </row>
    <row r="22" ht="31" customHeight="1" spans="1:10">
      <c r="A22" s="35"/>
      <c r="B22" s="38" t="s">
        <v>185</v>
      </c>
      <c r="C22" s="30" t="s">
        <v>445</v>
      </c>
      <c r="D22" s="30" t="s">
        <v>62</v>
      </c>
      <c r="E22" s="31" t="s">
        <v>537</v>
      </c>
      <c r="F22" s="31" t="s">
        <v>134</v>
      </c>
      <c r="G22" s="31" t="s">
        <v>135</v>
      </c>
      <c r="H22" s="33">
        <v>8</v>
      </c>
      <c r="I22" s="33">
        <v>8</v>
      </c>
      <c r="J22" s="26" t="s">
        <v>41</v>
      </c>
    </row>
    <row r="23" ht="31" customHeight="1" spans="1:10">
      <c r="A23" s="38" t="s">
        <v>138</v>
      </c>
      <c r="B23" s="39" t="s">
        <v>188</v>
      </c>
      <c r="C23" s="30" t="s">
        <v>671</v>
      </c>
      <c r="D23" s="30" t="s">
        <v>62</v>
      </c>
      <c r="E23" s="31" t="s">
        <v>316</v>
      </c>
      <c r="F23" s="31" t="s">
        <v>99</v>
      </c>
      <c r="G23" s="31" t="s">
        <v>317</v>
      </c>
      <c r="H23" s="33">
        <v>10</v>
      </c>
      <c r="I23" s="33">
        <v>10</v>
      </c>
      <c r="J23" s="26" t="s">
        <v>41</v>
      </c>
    </row>
    <row r="24" ht="31" customHeight="1" spans="1:10">
      <c r="A24" s="6" t="s">
        <v>190</v>
      </c>
      <c r="B24" s="6"/>
      <c r="C24" s="8" t="s">
        <v>41</v>
      </c>
      <c r="D24" s="8"/>
      <c r="E24" s="8"/>
      <c r="F24" s="8"/>
      <c r="G24" s="8"/>
      <c r="H24" s="8"/>
      <c r="I24" s="8"/>
      <c r="J24" s="8"/>
    </row>
    <row r="25" s="1" customFormat="1" ht="24" customHeight="1" spans="1:10">
      <c r="A25" s="6" t="s">
        <v>191</v>
      </c>
      <c r="B25" s="6">
        <v>100</v>
      </c>
      <c r="C25" s="6"/>
      <c r="D25" s="6"/>
      <c r="E25" s="6"/>
      <c r="F25" s="6"/>
      <c r="G25" s="6"/>
      <c r="H25" s="6"/>
      <c r="I25" s="6">
        <f>SUM(I5,I13:I23)</f>
        <v>100</v>
      </c>
      <c r="J25" s="6" t="s">
        <v>192</v>
      </c>
    </row>
    <row r="26" spans="1:10">
      <c r="A26" s="21" t="s">
        <v>193</v>
      </c>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row r="30" spans="1:10">
      <c r="A30" s="23"/>
      <c r="B30" s="23"/>
      <c r="C30" s="23"/>
      <c r="D30" s="23"/>
      <c r="E30" s="23"/>
      <c r="F30" s="23"/>
      <c r="G30" s="23"/>
      <c r="H30" s="23"/>
      <c r="I30" s="23"/>
      <c r="J30"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A26:J3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28"/>
  <sheetViews>
    <sheetView topLeftCell="A11" workbookViewId="0">
      <selection activeCell="M24" sqref="M24"/>
    </sheetView>
  </sheetViews>
  <sheetFormatPr defaultColWidth="9" defaultRowHeight="14.25"/>
  <cols>
    <col min="1" max="1" width="11.5" customWidth="1"/>
    <col min="2" max="2" width="21.2583333333333" customWidth="1"/>
    <col min="3" max="3" width="30.8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672</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673</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674</v>
      </c>
      <c r="D13" s="31" t="s">
        <v>62</v>
      </c>
      <c r="E13" s="31" t="s">
        <v>299</v>
      </c>
      <c r="F13" s="31" t="s">
        <v>345</v>
      </c>
      <c r="G13" s="31" t="s">
        <v>427</v>
      </c>
      <c r="H13" s="33">
        <v>10</v>
      </c>
      <c r="I13" s="33">
        <v>10</v>
      </c>
      <c r="J13" s="26" t="s">
        <v>41</v>
      </c>
    </row>
    <row r="14" ht="31" customHeight="1" spans="1:10">
      <c r="A14" s="34"/>
      <c r="B14" s="29" t="s">
        <v>60</v>
      </c>
      <c r="C14" s="30" t="s">
        <v>675</v>
      </c>
      <c r="D14" s="31" t="s">
        <v>62</v>
      </c>
      <c r="E14" s="31" t="s">
        <v>537</v>
      </c>
      <c r="F14" s="31" t="s">
        <v>345</v>
      </c>
      <c r="G14" s="31" t="s">
        <v>389</v>
      </c>
      <c r="H14" s="33">
        <v>10</v>
      </c>
      <c r="I14" s="33">
        <v>10</v>
      </c>
      <c r="J14" s="26" t="s">
        <v>41</v>
      </c>
    </row>
    <row r="15" ht="31" customHeight="1" spans="1:10">
      <c r="A15" s="34"/>
      <c r="B15" s="29" t="s">
        <v>101</v>
      </c>
      <c r="C15" s="30" t="s">
        <v>668</v>
      </c>
      <c r="D15" s="31" t="s">
        <v>62</v>
      </c>
      <c r="E15" s="31" t="s">
        <v>402</v>
      </c>
      <c r="F15" s="31" t="s">
        <v>99</v>
      </c>
      <c r="G15" s="31" t="s">
        <v>403</v>
      </c>
      <c r="H15" s="33">
        <v>10</v>
      </c>
      <c r="I15" s="33">
        <v>10</v>
      </c>
      <c r="J15" s="26" t="s">
        <v>41</v>
      </c>
    </row>
    <row r="16" ht="31" customHeight="1" spans="1:10">
      <c r="A16" s="34"/>
      <c r="B16" s="29" t="s">
        <v>101</v>
      </c>
      <c r="C16" s="30" t="s">
        <v>676</v>
      </c>
      <c r="D16" s="31" t="s">
        <v>62</v>
      </c>
      <c r="E16" s="31" t="s">
        <v>316</v>
      </c>
      <c r="F16" s="31" t="s">
        <v>99</v>
      </c>
      <c r="G16" s="31" t="s">
        <v>317</v>
      </c>
      <c r="H16" s="33">
        <v>10</v>
      </c>
      <c r="I16" s="33">
        <v>10</v>
      </c>
      <c r="J16" s="26" t="s">
        <v>41</v>
      </c>
    </row>
    <row r="17" ht="31" customHeight="1" spans="1:10">
      <c r="A17" s="34"/>
      <c r="B17" s="29" t="s">
        <v>106</v>
      </c>
      <c r="C17" s="30" t="s">
        <v>533</v>
      </c>
      <c r="D17" s="31" t="s">
        <v>66</v>
      </c>
      <c r="E17" s="31" t="s">
        <v>537</v>
      </c>
      <c r="F17" s="31" t="s">
        <v>70</v>
      </c>
      <c r="G17" s="31" t="s">
        <v>456</v>
      </c>
      <c r="H17" s="33">
        <v>10</v>
      </c>
      <c r="I17" s="33">
        <v>10</v>
      </c>
      <c r="J17" s="26" t="s">
        <v>41</v>
      </c>
    </row>
    <row r="18" ht="31" customHeight="1" spans="1:10">
      <c r="A18" s="28" t="s">
        <v>109</v>
      </c>
      <c r="B18" s="38" t="s">
        <v>215</v>
      </c>
      <c r="C18" s="30" t="s">
        <v>677</v>
      </c>
      <c r="D18" s="31" t="s">
        <v>66</v>
      </c>
      <c r="E18" s="31" t="s">
        <v>394</v>
      </c>
      <c r="F18" s="31" t="s">
        <v>91</v>
      </c>
      <c r="G18" s="31" t="s">
        <v>394</v>
      </c>
      <c r="H18" s="33">
        <v>10</v>
      </c>
      <c r="I18" s="33">
        <v>10</v>
      </c>
      <c r="J18" s="26" t="s">
        <v>41</v>
      </c>
    </row>
    <row r="19" ht="31" customHeight="1" spans="1:10">
      <c r="A19" s="34"/>
      <c r="B19" s="38" t="s">
        <v>179</v>
      </c>
      <c r="C19" s="30" t="s">
        <v>678</v>
      </c>
      <c r="D19" s="31" t="s">
        <v>66</v>
      </c>
      <c r="E19" s="31" t="s">
        <v>394</v>
      </c>
      <c r="F19" s="31" t="s">
        <v>91</v>
      </c>
      <c r="G19" s="31" t="s">
        <v>394</v>
      </c>
      <c r="H19" s="33">
        <v>10</v>
      </c>
      <c r="I19" s="33">
        <v>10</v>
      </c>
      <c r="J19" s="26" t="s">
        <v>41</v>
      </c>
    </row>
    <row r="20" ht="31" customHeight="1" spans="1:10">
      <c r="A20" s="35"/>
      <c r="B20" s="38" t="s">
        <v>185</v>
      </c>
      <c r="C20" s="30" t="s">
        <v>679</v>
      </c>
      <c r="D20" s="31" t="s">
        <v>62</v>
      </c>
      <c r="E20" s="31" t="s">
        <v>537</v>
      </c>
      <c r="F20" s="31" t="s">
        <v>134</v>
      </c>
      <c r="G20" s="31" t="s">
        <v>135</v>
      </c>
      <c r="H20" s="33">
        <v>10</v>
      </c>
      <c r="I20" s="33">
        <v>10</v>
      </c>
      <c r="J20" s="26" t="s">
        <v>41</v>
      </c>
    </row>
    <row r="21" ht="31" customHeight="1" spans="1:10">
      <c r="A21" s="38" t="s">
        <v>138</v>
      </c>
      <c r="B21" s="39" t="s">
        <v>188</v>
      </c>
      <c r="C21" s="30" t="s">
        <v>657</v>
      </c>
      <c r="D21" s="31" t="s">
        <v>62</v>
      </c>
      <c r="E21" s="31" t="s">
        <v>339</v>
      </c>
      <c r="F21" s="31" t="s">
        <v>99</v>
      </c>
      <c r="G21" s="31" t="s">
        <v>340</v>
      </c>
      <c r="H21" s="33">
        <v>10</v>
      </c>
      <c r="I21" s="33">
        <v>10</v>
      </c>
      <c r="J21" s="26" t="s">
        <v>41</v>
      </c>
    </row>
    <row r="22" ht="31" customHeight="1" spans="1:10">
      <c r="A22" s="6" t="s">
        <v>190</v>
      </c>
      <c r="B22" s="6"/>
      <c r="C22" s="8" t="s">
        <v>41</v>
      </c>
      <c r="D22" s="8"/>
      <c r="E22" s="8"/>
      <c r="F22" s="8"/>
      <c r="G22" s="8"/>
      <c r="H22" s="8"/>
      <c r="I22" s="8"/>
      <c r="J22" s="8"/>
    </row>
    <row r="23" s="1" customFormat="1" ht="24" customHeight="1" spans="1:10">
      <c r="A23" s="6" t="s">
        <v>191</v>
      </c>
      <c r="B23" s="6">
        <v>100</v>
      </c>
      <c r="C23" s="6"/>
      <c r="D23" s="6"/>
      <c r="E23" s="6"/>
      <c r="F23" s="6"/>
      <c r="G23" s="6"/>
      <c r="H23" s="6"/>
      <c r="I23" s="6">
        <f>SUM(I5,I13:I21)</f>
        <v>100</v>
      </c>
      <c r="J23" s="6" t="s">
        <v>192</v>
      </c>
    </row>
    <row r="24" spans="1:10">
      <c r="A24" s="21" t="s">
        <v>193</v>
      </c>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A24:J28"/>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29"/>
  <sheetViews>
    <sheetView topLeftCell="A5" workbookViewId="0">
      <selection activeCell="M23" sqref="M23"/>
    </sheetView>
  </sheetViews>
  <sheetFormatPr defaultColWidth="9" defaultRowHeight="14.25"/>
  <cols>
    <col min="1" max="1" width="11.5" customWidth="1"/>
    <col min="2" max="2" width="21.2583333333333" customWidth="1"/>
    <col min="3" max="3" width="32.3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680</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681</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41" customFormat="1" ht="48" customHeight="1" spans="1:10">
      <c r="A12" s="6" t="s">
        <v>56</v>
      </c>
      <c r="B12" s="6" t="s">
        <v>57</v>
      </c>
      <c r="C12" s="7" t="s">
        <v>58</v>
      </c>
      <c r="D12" s="7" t="s">
        <v>51</v>
      </c>
      <c r="E12" s="6" t="s">
        <v>52</v>
      </c>
      <c r="F12" s="24" t="s">
        <v>53</v>
      </c>
      <c r="G12" s="24" t="s">
        <v>54</v>
      </c>
      <c r="H12" s="10" t="s">
        <v>153</v>
      </c>
      <c r="I12" s="10" t="s">
        <v>155</v>
      </c>
      <c r="J12" s="10" t="s">
        <v>55</v>
      </c>
    </row>
    <row r="13" s="42" customFormat="1" ht="31" customHeight="1" spans="1:10">
      <c r="A13" s="28" t="s">
        <v>59</v>
      </c>
      <c r="B13" s="29" t="s">
        <v>60</v>
      </c>
      <c r="C13" s="30" t="s">
        <v>682</v>
      </c>
      <c r="D13" s="31" t="s">
        <v>62</v>
      </c>
      <c r="E13" s="31" t="s">
        <v>537</v>
      </c>
      <c r="F13" s="31" t="s">
        <v>345</v>
      </c>
      <c r="G13" s="31" t="s">
        <v>389</v>
      </c>
      <c r="H13" s="33">
        <v>8</v>
      </c>
      <c r="I13" s="33">
        <v>8</v>
      </c>
      <c r="J13" s="26" t="s">
        <v>41</v>
      </c>
    </row>
    <row r="14" s="42" customFormat="1" ht="31" customHeight="1" spans="1:10">
      <c r="A14" s="34"/>
      <c r="B14" s="29" t="s">
        <v>60</v>
      </c>
      <c r="C14" s="30" t="s">
        <v>683</v>
      </c>
      <c r="D14" s="31" t="s">
        <v>62</v>
      </c>
      <c r="E14" s="31" t="s">
        <v>537</v>
      </c>
      <c r="F14" s="31" t="s">
        <v>345</v>
      </c>
      <c r="G14" s="31" t="s">
        <v>389</v>
      </c>
      <c r="H14" s="33">
        <v>8</v>
      </c>
      <c r="I14" s="33">
        <v>8</v>
      </c>
      <c r="J14" s="26" t="s">
        <v>41</v>
      </c>
    </row>
    <row r="15" s="42" customFormat="1" ht="31" customHeight="1" spans="1:10">
      <c r="A15" s="34"/>
      <c r="B15" s="29" t="s">
        <v>60</v>
      </c>
      <c r="C15" s="30" t="s">
        <v>684</v>
      </c>
      <c r="D15" s="31" t="s">
        <v>62</v>
      </c>
      <c r="E15" s="31" t="s">
        <v>537</v>
      </c>
      <c r="F15" s="31" t="s">
        <v>345</v>
      </c>
      <c r="G15" s="31" t="s">
        <v>389</v>
      </c>
      <c r="H15" s="33">
        <v>8</v>
      </c>
      <c r="I15" s="33">
        <v>8</v>
      </c>
      <c r="J15" s="26" t="s">
        <v>41</v>
      </c>
    </row>
    <row r="16" s="42" customFormat="1" ht="31" customHeight="1" spans="1:10">
      <c r="A16" s="34"/>
      <c r="B16" s="29" t="s">
        <v>60</v>
      </c>
      <c r="C16" s="30" t="s">
        <v>582</v>
      </c>
      <c r="D16" s="31" t="s">
        <v>62</v>
      </c>
      <c r="E16" s="31" t="s">
        <v>685</v>
      </c>
      <c r="F16" s="31" t="s">
        <v>83</v>
      </c>
      <c r="G16" s="31" t="s">
        <v>686</v>
      </c>
      <c r="H16" s="33">
        <v>8</v>
      </c>
      <c r="I16" s="33">
        <v>8</v>
      </c>
      <c r="J16" s="26" t="s">
        <v>41</v>
      </c>
    </row>
    <row r="17" s="42" customFormat="1" ht="31" customHeight="1" spans="1:10">
      <c r="A17" s="34"/>
      <c r="B17" s="29" t="s">
        <v>92</v>
      </c>
      <c r="C17" s="30" t="s">
        <v>687</v>
      </c>
      <c r="D17" s="31" t="s">
        <v>62</v>
      </c>
      <c r="E17" s="31" t="s">
        <v>402</v>
      </c>
      <c r="F17" s="31" t="s">
        <v>99</v>
      </c>
      <c r="G17" s="31" t="s">
        <v>403</v>
      </c>
      <c r="H17" s="33">
        <v>8</v>
      </c>
      <c r="I17" s="33">
        <v>8</v>
      </c>
      <c r="J17" s="26" t="s">
        <v>41</v>
      </c>
    </row>
    <row r="18" s="42" customFormat="1" ht="31" customHeight="1" spans="1:10">
      <c r="A18" s="34"/>
      <c r="B18" s="29" t="s">
        <v>101</v>
      </c>
      <c r="C18" s="30" t="s">
        <v>543</v>
      </c>
      <c r="D18" s="31" t="s">
        <v>62</v>
      </c>
      <c r="E18" s="31" t="s">
        <v>629</v>
      </c>
      <c r="F18" s="31" t="s">
        <v>99</v>
      </c>
      <c r="G18" s="31" t="s">
        <v>630</v>
      </c>
      <c r="H18" s="33">
        <v>10</v>
      </c>
      <c r="I18" s="33">
        <v>10</v>
      </c>
      <c r="J18" s="26" t="s">
        <v>41</v>
      </c>
    </row>
    <row r="19" s="42" customFormat="1" ht="31" customHeight="1" spans="1:10">
      <c r="A19" s="34"/>
      <c r="B19" s="29" t="s">
        <v>106</v>
      </c>
      <c r="C19" s="30" t="s">
        <v>533</v>
      </c>
      <c r="D19" s="31" t="s">
        <v>66</v>
      </c>
      <c r="E19" s="31" t="s">
        <v>306</v>
      </c>
      <c r="F19" s="31" t="s">
        <v>70</v>
      </c>
      <c r="G19" s="31" t="s">
        <v>456</v>
      </c>
      <c r="H19" s="33">
        <v>10</v>
      </c>
      <c r="I19" s="33">
        <v>10</v>
      </c>
      <c r="J19" s="26" t="s">
        <v>41</v>
      </c>
    </row>
    <row r="20" s="42" customFormat="1" ht="31" customHeight="1" spans="1:10">
      <c r="A20" s="34"/>
      <c r="B20" s="38" t="s">
        <v>179</v>
      </c>
      <c r="C20" s="30" t="s">
        <v>688</v>
      </c>
      <c r="D20" s="31" t="s">
        <v>66</v>
      </c>
      <c r="E20" s="31" t="s">
        <v>218</v>
      </c>
      <c r="F20" s="31" t="s">
        <v>91</v>
      </c>
      <c r="G20" s="31" t="s">
        <v>218</v>
      </c>
      <c r="H20" s="33">
        <v>10</v>
      </c>
      <c r="I20" s="33">
        <v>10</v>
      </c>
      <c r="J20" s="26" t="s">
        <v>41</v>
      </c>
    </row>
    <row r="21" s="42" customFormat="1" ht="31" customHeight="1" spans="1:10">
      <c r="A21" s="35"/>
      <c r="B21" s="38" t="s">
        <v>185</v>
      </c>
      <c r="C21" s="30" t="s">
        <v>679</v>
      </c>
      <c r="D21" s="31" t="s">
        <v>62</v>
      </c>
      <c r="E21" s="31" t="s">
        <v>537</v>
      </c>
      <c r="F21" s="31" t="s">
        <v>134</v>
      </c>
      <c r="G21" s="31" t="s">
        <v>135</v>
      </c>
      <c r="H21" s="33">
        <v>10</v>
      </c>
      <c r="I21" s="33">
        <v>10</v>
      </c>
      <c r="J21" s="26" t="s">
        <v>41</v>
      </c>
    </row>
    <row r="22" s="42" customFormat="1" ht="31" customHeight="1" spans="1:10">
      <c r="A22" s="38" t="s">
        <v>138</v>
      </c>
      <c r="B22" s="39" t="s">
        <v>188</v>
      </c>
      <c r="C22" s="30" t="s">
        <v>189</v>
      </c>
      <c r="D22" s="31" t="s">
        <v>62</v>
      </c>
      <c r="E22" s="31" t="s">
        <v>316</v>
      </c>
      <c r="F22" s="31" t="s">
        <v>99</v>
      </c>
      <c r="G22" s="31" t="s">
        <v>317</v>
      </c>
      <c r="H22" s="33">
        <v>10</v>
      </c>
      <c r="I22" s="33">
        <v>10</v>
      </c>
      <c r="J22" s="26" t="s">
        <v>41</v>
      </c>
    </row>
    <row r="23" s="42" customFormat="1" ht="31" customHeight="1" spans="1:10">
      <c r="A23" s="6" t="s">
        <v>190</v>
      </c>
      <c r="B23" s="6"/>
      <c r="C23" s="8" t="s">
        <v>41</v>
      </c>
      <c r="D23" s="8"/>
      <c r="E23" s="8"/>
      <c r="F23" s="8"/>
      <c r="G23" s="8"/>
      <c r="H23" s="8"/>
      <c r="I23" s="8"/>
      <c r="J23" s="8"/>
    </row>
    <row r="24" s="43" customFormat="1" ht="24" customHeight="1" spans="1:10">
      <c r="A24" s="6" t="s">
        <v>191</v>
      </c>
      <c r="B24" s="6">
        <v>100</v>
      </c>
      <c r="C24" s="6"/>
      <c r="D24" s="6"/>
      <c r="E24" s="6"/>
      <c r="F24" s="6"/>
      <c r="G24" s="6"/>
      <c r="H24" s="6"/>
      <c r="I24" s="6">
        <f>SUM(I5,I13:I22)</f>
        <v>100</v>
      </c>
      <c r="J24" s="6" t="s">
        <v>192</v>
      </c>
    </row>
    <row r="25" spans="1:10">
      <c r="A25" s="21" t="s">
        <v>193</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A25:J29"/>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27"/>
  <sheetViews>
    <sheetView topLeftCell="A12" workbookViewId="0">
      <selection activeCell="N17" sqref="N17"/>
    </sheetView>
  </sheetViews>
  <sheetFormatPr defaultColWidth="9" defaultRowHeight="14.25"/>
  <cols>
    <col min="1" max="1" width="11.5" customWidth="1"/>
    <col min="2" max="2" width="21.2583333333333" customWidth="1"/>
    <col min="3" max="3" width="30"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689</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v>
      </c>
      <c r="D5" s="6">
        <v>1</v>
      </c>
      <c r="E5" s="6">
        <v>1</v>
      </c>
      <c r="F5" s="6">
        <v>10</v>
      </c>
      <c r="G5" s="6"/>
      <c r="H5" s="9">
        <f>E5/D5</f>
        <v>1</v>
      </c>
      <c r="I5" s="6">
        <v>10</v>
      </c>
      <c r="J5" s="6"/>
    </row>
    <row r="6" ht="31" customHeight="1" spans="1:10">
      <c r="A6" s="6"/>
      <c r="B6" s="11" t="s">
        <v>44</v>
      </c>
      <c r="C6" s="27">
        <v>1</v>
      </c>
      <c r="D6" s="6">
        <v>1</v>
      </c>
      <c r="E6" s="6">
        <v>1</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690</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691</v>
      </c>
      <c r="D13" s="30" t="s">
        <v>62</v>
      </c>
      <c r="E13" s="31" t="s">
        <v>692</v>
      </c>
      <c r="F13" s="31" t="s">
        <v>693</v>
      </c>
      <c r="G13" s="31" t="s">
        <v>694</v>
      </c>
      <c r="H13" s="33">
        <v>10</v>
      </c>
      <c r="I13" s="33">
        <v>10</v>
      </c>
      <c r="J13" s="26" t="s">
        <v>41</v>
      </c>
    </row>
    <row r="14" ht="31" customHeight="1" spans="1:10">
      <c r="A14" s="34"/>
      <c r="B14" s="29" t="s">
        <v>60</v>
      </c>
      <c r="C14" s="30" t="s">
        <v>695</v>
      </c>
      <c r="D14" s="30" t="s">
        <v>62</v>
      </c>
      <c r="E14" s="31" t="s">
        <v>696</v>
      </c>
      <c r="F14" s="31" t="s">
        <v>83</v>
      </c>
      <c r="G14" s="31" t="s">
        <v>697</v>
      </c>
      <c r="H14" s="33">
        <v>10</v>
      </c>
      <c r="I14" s="33">
        <v>10</v>
      </c>
      <c r="J14" s="26" t="s">
        <v>41</v>
      </c>
    </row>
    <row r="15" ht="31" customHeight="1" spans="1:10">
      <c r="A15" s="34"/>
      <c r="B15" s="29" t="s">
        <v>92</v>
      </c>
      <c r="C15" s="30" t="s">
        <v>698</v>
      </c>
      <c r="D15" s="30" t="s">
        <v>62</v>
      </c>
      <c r="E15" s="31" t="s">
        <v>339</v>
      </c>
      <c r="F15" s="31" t="s">
        <v>99</v>
      </c>
      <c r="G15" s="31" t="s">
        <v>340</v>
      </c>
      <c r="H15" s="33">
        <v>10</v>
      </c>
      <c r="I15" s="33">
        <v>10</v>
      </c>
      <c r="J15" s="26" t="s">
        <v>41</v>
      </c>
    </row>
    <row r="16" s="3" customFormat="1" ht="31" customHeight="1" spans="1:10">
      <c r="A16" s="34"/>
      <c r="B16" s="29" t="s">
        <v>101</v>
      </c>
      <c r="C16" s="30" t="s">
        <v>532</v>
      </c>
      <c r="D16" s="30" t="s">
        <v>62</v>
      </c>
      <c r="E16" s="31" t="s">
        <v>402</v>
      </c>
      <c r="F16" s="31" t="s">
        <v>99</v>
      </c>
      <c r="G16" s="31" t="s">
        <v>403</v>
      </c>
      <c r="H16" s="33">
        <v>10</v>
      </c>
      <c r="I16" s="33">
        <v>10</v>
      </c>
      <c r="J16" s="26" t="s">
        <v>41</v>
      </c>
    </row>
    <row r="17" ht="31" customHeight="1" spans="1:10">
      <c r="A17" s="34"/>
      <c r="B17" s="29" t="s">
        <v>106</v>
      </c>
      <c r="C17" s="30" t="s">
        <v>533</v>
      </c>
      <c r="D17" s="30" t="s">
        <v>62</v>
      </c>
      <c r="E17" s="31" t="s">
        <v>537</v>
      </c>
      <c r="F17" s="31" t="s">
        <v>70</v>
      </c>
      <c r="G17" s="31" t="s">
        <v>456</v>
      </c>
      <c r="H17" s="33">
        <v>10</v>
      </c>
      <c r="I17" s="33">
        <v>10</v>
      </c>
      <c r="J17" s="26" t="s">
        <v>41</v>
      </c>
    </row>
    <row r="18" ht="31" customHeight="1" spans="1:10">
      <c r="A18" s="34" t="s">
        <v>109</v>
      </c>
      <c r="B18" s="38" t="s">
        <v>179</v>
      </c>
      <c r="C18" s="30" t="s">
        <v>525</v>
      </c>
      <c r="D18" s="30" t="s">
        <v>66</v>
      </c>
      <c r="E18" s="31" t="s">
        <v>699</v>
      </c>
      <c r="F18" s="31" t="s">
        <v>91</v>
      </c>
      <c r="G18" s="31" t="s">
        <v>699</v>
      </c>
      <c r="H18" s="33">
        <v>10</v>
      </c>
      <c r="I18" s="33">
        <v>10</v>
      </c>
      <c r="J18" s="26" t="s">
        <v>41</v>
      </c>
    </row>
    <row r="19" ht="31" customHeight="1" spans="1:10">
      <c r="A19" s="35"/>
      <c r="B19" s="38" t="s">
        <v>185</v>
      </c>
      <c r="C19" s="30" t="s">
        <v>700</v>
      </c>
      <c r="D19" s="30" t="s">
        <v>62</v>
      </c>
      <c r="E19" s="31" t="s">
        <v>491</v>
      </c>
      <c r="F19" s="31" t="s">
        <v>134</v>
      </c>
      <c r="G19" s="31" t="s">
        <v>589</v>
      </c>
      <c r="H19" s="33">
        <v>15</v>
      </c>
      <c r="I19" s="33">
        <v>15</v>
      </c>
      <c r="J19" s="26" t="s">
        <v>41</v>
      </c>
    </row>
    <row r="20" ht="31" customHeight="1" spans="1:10">
      <c r="A20" s="38" t="s">
        <v>138</v>
      </c>
      <c r="B20" s="39" t="s">
        <v>188</v>
      </c>
      <c r="C20" s="30" t="s">
        <v>701</v>
      </c>
      <c r="D20" s="30" t="s">
        <v>62</v>
      </c>
      <c r="E20" s="31" t="s">
        <v>296</v>
      </c>
      <c r="F20" s="31" t="s">
        <v>99</v>
      </c>
      <c r="G20" s="31" t="s">
        <v>425</v>
      </c>
      <c r="H20" s="33">
        <v>15</v>
      </c>
      <c r="I20" s="33">
        <v>15</v>
      </c>
      <c r="J20" s="26" t="s">
        <v>41</v>
      </c>
    </row>
    <row r="21" ht="31" customHeight="1" spans="1:10">
      <c r="A21" s="6" t="s">
        <v>190</v>
      </c>
      <c r="B21" s="6"/>
      <c r="C21" s="8" t="s">
        <v>41</v>
      </c>
      <c r="D21" s="8"/>
      <c r="E21" s="8"/>
      <c r="F21" s="8"/>
      <c r="G21" s="8"/>
      <c r="H21" s="8"/>
      <c r="I21" s="8"/>
      <c r="J21" s="8"/>
    </row>
    <row r="22" s="1" customFormat="1" ht="24" customHeight="1" spans="1:10">
      <c r="A22" s="6" t="s">
        <v>191</v>
      </c>
      <c r="B22" s="6">
        <v>100</v>
      </c>
      <c r="C22" s="6"/>
      <c r="D22" s="6"/>
      <c r="E22" s="6"/>
      <c r="F22" s="6"/>
      <c r="G22" s="6"/>
      <c r="H22" s="6"/>
      <c r="I22" s="6">
        <f>SUM(I5,I13:I20)</f>
        <v>100</v>
      </c>
      <c r="J22" s="6" t="s">
        <v>192</v>
      </c>
    </row>
    <row r="23" spans="1:10">
      <c r="A23" s="21" t="s">
        <v>193</v>
      </c>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28"/>
  <sheetViews>
    <sheetView topLeftCell="A11" workbookViewId="0">
      <selection activeCell="J29" sqref="J29"/>
    </sheetView>
  </sheetViews>
  <sheetFormatPr defaultColWidth="9" defaultRowHeight="14.25"/>
  <cols>
    <col min="1" max="1" width="11.5" customWidth="1"/>
    <col min="2" max="2" width="21.2583333333333" customWidth="1"/>
    <col min="3" max="3" width="37.625" customWidth="1"/>
    <col min="4" max="4" width="20.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702</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3</v>
      </c>
      <c r="D5" s="6">
        <v>3</v>
      </c>
      <c r="E5" s="6">
        <v>3</v>
      </c>
      <c r="F5" s="6">
        <v>10</v>
      </c>
      <c r="G5" s="6"/>
      <c r="H5" s="9">
        <f>E5/D5</f>
        <v>1</v>
      </c>
      <c r="I5" s="6">
        <v>10</v>
      </c>
      <c r="J5" s="6"/>
    </row>
    <row r="6" ht="31" customHeight="1" spans="1:10">
      <c r="A6" s="6"/>
      <c r="B6" s="11" t="s">
        <v>44</v>
      </c>
      <c r="C6" s="27">
        <v>3</v>
      </c>
      <c r="D6" s="6">
        <v>3</v>
      </c>
      <c r="E6" s="6">
        <v>3</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703</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9" t="s">
        <v>59</v>
      </c>
      <c r="B13" s="29" t="s">
        <v>60</v>
      </c>
      <c r="C13" s="30" t="s">
        <v>704</v>
      </c>
      <c r="D13" s="30" t="s">
        <v>62</v>
      </c>
      <c r="E13" s="31" t="s">
        <v>487</v>
      </c>
      <c r="F13" s="31" t="s">
        <v>345</v>
      </c>
      <c r="G13" s="31" t="s">
        <v>705</v>
      </c>
      <c r="H13" s="33">
        <v>10</v>
      </c>
      <c r="I13" s="33">
        <v>10</v>
      </c>
      <c r="J13" s="26" t="s">
        <v>41</v>
      </c>
    </row>
    <row r="14" ht="31" customHeight="1" spans="1:10">
      <c r="A14" s="29"/>
      <c r="B14" s="29" t="s">
        <v>60</v>
      </c>
      <c r="C14" s="30" t="s">
        <v>706</v>
      </c>
      <c r="D14" s="30" t="s">
        <v>62</v>
      </c>
      <c r="E14" s="31" t="s">
        <v>354</v>
      </c>
      <c r="F14" s="31" t="s">
        <v>345</v>
      </c>
      <c r="G14" s="31" t="s">
        <v>517</v>
      </c>
      <c r="H14" s="33">
        <v>10</v>
      </c>
      <c r="I14" s="33">
        <v>10</v>
      </c>
      <c r="J14" s="26" t="s">
        <v>41</v>
      </c>
    </row>
    <row r="15" ht="31" customHeight="1" spans="1:10">
      <c r="A15" s="29"/>
      <c r="B15" s="29"/>
      <c r="C15" s="30" t="s">
        <v>707</v>
      </c>
      <c r="D15" s="30" t="s">
        <v>708</v>
      </c>
      <c r="E15" s="31" t="s">
        <v>491</v>
      </c>
      <c r="F15" s="31" t="s">
        <v>91</v>
      </c>
      <c r="G15" s="31" t="s">
        <v>492</v>
      </c>
      <c r="H15" s="33">
        <v>10</v>
      </c>
      <c r="I15" s="33">
        <v>10</v>
      </c>
      <c r="J15" s="26" t="s">
        <v>41</v>
      </c>
    </row>
    <row r="16" ht="31" customHeight="1" spans="1:10">
      <c r="A16" s="29"/>
      <c r="B16" s="29" t="s">
        <v>92</v>
      </c>
      <c r="C16" s="30" t="s">
        <v>709</v>
      </c>
      <c r="D16" s="30" t="s">
        <v>62</v>
      </c>
      <c r="E16" s="31" t="s">
        <v>316</v>
      </c>
      <c r="F16" s="31" t="s">
        <v>99</v>
      </c>
      <c r="G16" s="31" t="s">
        <v>317</v>
      </c>
      <c r="H16" s="33">
        <v>10</v>
      </c>
      <c r="I16" s="33">
        <v>10</v>
      </c>
      <c r="J16" s="26" t="s">
        <v>41</v>
      </c>
    </row>
    <row r="17" s="3" customFormat="1" ht="31" customHeight="1" spans="1:10">
      <c r="A17" s="29"/>
      <c r="B17" s="29" t="s">
        <v>101</v>
      </c>
      <c r="C17" s="30" t="s">
        <v>543</v>
      </c>
      <c r="D17" s="30" t="s">
        <v>62</v>
      </c>
      <c r="E17" s="31" t="s">
        <v>402</v>
      </c>
      <c r="F17" s="31" t="s">
        <v>99</v>
      </c>
      <c r="G17" s="31" t="s">
        <v>403</v>
      </c>
      <c r="H17" s="33">
        <v>10</v>
      </c>
      <c r="I17" s="33">
        <v>10</v>
      </c>
      <c r="J17" s="26" t="s">
        <v>41</v>
      </c>
    </row>
    <row r="18" ht="31" customHeight="1" spans="1:10">
      <c r="A18" s="29"/>
      <c r="B18" s="29" t="s">
        <v>106</v>
      </c>
      <c r="C18" s="30" t="s">
        <v>533</v>
      </c>
      <c r="D18" s="30" t="s">
        <v>62</v>
      </c>
      <c r="E18" s="31" t="s">
        <v>710</v>
      </c>
      <c r="F18" s="31" t="s">
        <v>70</v>
      </c>
      <c r="G18" s="31" t="s">
        <v>711</v>
      </c>
      <c r="H18" s="33">
        <v>10</v>
      </c>
      <c r="I18" s="33">
        <v>10</v>
      </c>
      <c r="J18" s="26" t="s">
        <v>41</v>
      </c>
    </row>
    <row r="19" ht="31" customHeight="1" spans="1:10">
      <c r="A19" s="34" t="s">
        <v>109</v>
      </c>
      <c r="B19" s="38" t="s">
        <v>179</v>
      </c>
      <c r="C19" s="30" t="s">
        <v>712</v>
      </c>
      <c r="D19" s="30" t="s">
        <v>66</v>
      </c>
      <c r="E19" s="31" t="s">
        <v>713</v>
      </c>
      <c r="F19" s="31" t="s">
        <v>91</v>
      </c>
      <c r="G19" s="31" t="s">
        <v>713</v>
      </c>
      <c r="H19" s="33">
        <v>10</v>
      </c>
      <c r="I19" s="33">
        <v>10</v>
      </c>
      <c r="J19" s="26" t="s">
        <v>41</v>
      </c>
    </row>
    <row r="20" ht="31" customHeight="1" spans="1:10">
      <c r="A20" s="35"/>
      <c r="B20" s="38" t="s">
        <v>185</v>
      </c>
      <c r="C20" s="30" t="s">
        <v>445</v>
      </c>
      <c r="D20" s="30" t="s">
        <v>66</v>
      </c>
      <c r="E20" s="31" t="s">
        <v>306</v>
      </c>
      <c r="F20" s="31" t="s">
        <v>134</v>
      </c>
      <c r="G20" s="31" t="s">
        <v>135</v>
      </c>
      <c r="H20" s="33">
        <v>10</v>
      </c>
      <c r="I20" s="33">
        <v>10</v>
      </c>
      <c r="J20" s="26" t="s">
        <v>41</v>
      </c>
    </row>
    <row r="21" ht="31" customHeight="1" spans="1:10">
      <c r="A21" s="38" t="s">
        <v>138</v>
      </c>
      <c r="B21" s="39" t="s">
        <v>188</v>
      </c>
      <c r="C21" s="30" t="s">
        <v>384</v>
      </c>
      <c r="D21" s="30" t="s">
        <v>62</v>
      </c>
      <c r="E21" s="31" t="s">
        <v>339</v>
      </c>
      <c r="F21" s="31" t="s">
        <v>99</v>
      </c>
      <c r="G21" s="31" t="s">
        <v>340</v>
      </c>
      <c r="H21" s="33">
        <v>10</v>
      </c>
      <c r="I21" s="33">
        <v>10</v>
      </c>
      <c r="J21" s="26" t="s">
        <v>41</v>
      </c>
    </row>
    <row r="22" ht="31" customHeight="1" spans="1:10">
      <c r="A22" s="6" t="s">
        <v>190</v>
      </c>
      <c r="B22" s="6"/>
      <c r="C22" s="8" t="s">
        <v>41</v>
      </c>
      <c r="D22" s="8"/>
      <c r="E22" s="8"/>
      <c r="F22" s="8"/>
      <c r="G22" s="8"/>
      <c r="H22" s="8"/>
      <c r="I22" s="8"/>
      <c r="J22" s="8"/>
    </row>
    <row r="23" s="1" customFormat="1" ht="24" customHeight="1" spans="1:10">
      <c r="A23" s="6" t="s">
        <v>191</v>
      </c>
      <c r="B23" s="6">
        <v>100</v>
      </c>
      <c r="C23" s="6"/>
      <c r="D23" s="6"/>
      <c r="E23" s="6"/>
      <c r="F23" s="6"/>
      <c r="G23" s="6"/>
      <c r="H23" s="6"/>
      <c r="I23" s="6">
        <f>SUM(I5,I13:I21)</f>
        <v>100</v>
      </c>
      <c r="J23" s="6" t="s">
        <v>192</v>
      </c>
    </row>
    <row r="24" spans="1:10">
      <c r="A24" s="21" t="s">
        <v>193</v>
      </c>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2"/>
  <sheetViews>
    <sheetView topLeftCell="A13" workbookViewId="0">
      <selection activeCell="C13" sqref="C13:D25"/>
    </sheetView>
  </sheetViews>
  <sheetFormatPr defaultColWidth="9" defaultRowHeight="14.25"/>
  <cols>
    <col min="1" max="1" width="11.5" style="1" customWidth="1"/>
    <col min="2" max="2" width="21.2583333333333" style="1" customWidth="1"/>
    <col min="3" max="3" width="23.8166666666667" style="1" customWidth="1"/>
    <col min="4" max="4" width="9" style="1"/>
    <col min="5" max="5" width="13.625" style="1" customWidth="1"/>
    <col min="6" max="6" width="10.125" style="1"/>
    <col min="7" max="7" width="10.7583333333333" style="1" customWidth="1"/>
    <col min="8" max="9" width="9" style="1"/>
    <col min="10" max="10" width="14.125" style="1" customWidth="1"/>
    <col min="11" max="16384" width="9" style="1"/>
  </cols>
  <sheetData>
    <row r="1" ht="27" spans="1:10">
      <c r="A1" s="69" t="s">
        <v>144</v>
      </c>
      <c r="B1" s="69"/>
      <c r="C1" s="69"/>
      <c r="D1" s="69"/>
      <c r="E1" s="69"/>
      <c r="F1" s="69"/>
      <c r="G1" s="69"/>
      <c r="H1" s="69"/>
      <c r="I1" s="69"/>
      <c r="J1" s="69"/>
    </row>
    <row r="2" ht="26" customHeight="1" spans="1:10">
      <c r="A2" s="6" t="s">
        <v>145</v>
      </c>
      <c r="B2" s="6" t="s">
        <v>194</v>
      </c>
      <c r="C2" s="6"/>
      <c r="D2" s="6"/>
      <c r="E2" s="6"/>
      <c r="F2" s="6"/>
      <c r="G2" s="6"/>
      <c r="H2" s="6"/>
      <c r="I2" s="6"/>
      <c r="J2" s="6"/>
    </row>
    <row r="3" ht="26" customHeight="1" spans="1:10">
      <c r="A3" s="6" t="s">
        <v>147</v>
      </c>
      <c r="B3" s="6" t="s">
        <v>195</v>
      </c>
      <c r="C3" s="6"/>
      <c r="D3" s="6"/>
      <c r="E3" s="7" t="s">
        <v>149</v>
      </c>
      <c r="F3" s="6" t="s">
        <v>148</v>
      </c>
      <c r="G3" s="6"/>
      <c r="H3" s="6"/>
      <c r="I3" s="6"/>
      <c r="J3" s="6"/>
    </row>
    <row r="4" ht="37" customHeight="1" spans="1:10">
      <c r="A4" s="6" t="s">
        <v>150</v>
      </c>
      <c r="B4" s="6"/>
      <c r="C4" s="7" t="s">
        <v>33</v>
      </c>
      <c r="D4" s="7" t="s">
        <v>151</v>
      </c>
      <c r="E4" s="7" t="s">
        <v>152</v>
      </c>
      <c r="F4" s="6" t="s">
        <v>153</v>
      </c>
      <c r="G4" s="6"/>
      <c r="H4" s="6" t="s">
        <v>154</v>
      </c>
      <c r="I4" s="6" t="s">
        <v>155</v>
      </c>
      <c r="J4" s="6"/>
    </row>
    <row r="5" ht="31" customHeight="1" spans="1:10">
      <c r="A5" s="6"/>
      <c r="B5" s="6" t="s">
        <v>40</v>
      </c>
      <c r="C5" s="6">
        <v>30</v>
      </c>
      <c r="D5" s="6">
        <v>10</v>
      </c>
      <c r="E5" s="6">
        <v>10</v>
      </c>
      <c r="F5" s="6">
        <v>10</v>
      </c>
      <c r="G5" s="6"/>
      <c r="H5" s="9">
        <f>E5/D5</f>
        <v>1</v>
      </c>
      <c r="I5" s="6">
        <v>10</v>
      </c>
      <c r="J5" s="6"/>
    </row>
    <row r="6" ht="31" customHeight="1" spans="1:10">
      <c r="A6" s="6"/>
      <c r="B6" s="11" t="s">
        <v>44</v>
      </c>
      <c r="C6" s="6">
        <v>30</v>
      </c>
      <c r="D6" s="6">
        <v>10</v>
      </c>
      <c r="E6" s="6">
        <v>10</v>
      </c>
      <c r="F6" s="6" t="s">
        <v>156</v>
      </c>
      <c r="G6" s="6"/>
      <c r="H6" s="9">
        <f>E6/D6</f>
        <v>1</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196</v>
      </c>
      <c r="C10" s="10"/>
      <c r="D10" s="10"/>
      <c r="E10" s="10"/>
      <c r="F10" s="10"/>
      <c r="G10" s="10" t="s">
        <v>197</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45" customHeight="1" spans="1:10">
      <c r="A13" s="6" t="s">
        <v>59</v>
      </c>
      <c r="B13" s="7" t="s">
        <v>60</v>
      </c>
      <c r="C13" s="81" t="s">
        <v>198</v>
      </c>
      <c r="D13" s="11" t="s">
        <v>173</v>
      </c>
      <c r="E13" s="6">
        <v>1</v>
      </c>
      <c r="F13" s="10" t="s">
        <v>199</v>
      </c>
      <c r="G13" s="10" t="s">
        <v>200</v>
      </c>
      <c r="H13" s="10">
        <v>5</v>
      </c>
      <c r="I13" s="10">
        <v>5</v>
      </c>
      <c r="J13" s="10" t="s">
        <v>41</v>
      </c>
    </row>
    <row r="14" ht="59" customHeight="1" spans="1:10">
      <c r="A14" s="6"/>
      <c r="B14" s="77"/>
      <c r="C14" s="81" t="s">
        <v>201</v>
      </c>
      <c r="D14" s="11" t="s">
        <v>62</v>
      </c>
      <c r="E14" s="6">
        <v>600</v>
      </c>
      <c r="F14" s="10" t="s">
        <v>202</v>
      </c>
      <c r="G14" s="10" t="s">
        <v>203</v>
      </c>
      <c r="H14" s="10">
        <v>5</v>
      </c>
      <c r="I14" s="10">
        <v>3</v>
      </c>
      <c r="J14" s="10" t="s">
        <v>204</v>
      </c>
    </row>
    <row r="15" ht="31" customHeight="1" spans="1:10">
      <c r="A15" s="6"/>
      <c r="B15" s="77"/>
      <c r="C15" s="81" t="s">
        <v>205</v>
      </c>
      <c r="D15" s="11" t="s">
        <v>62</v>
      </c>
      <c r="E15" s="6">
        <v>359.56</v>
      </c>
      <c r="F15" s="10" t="s">
        <v>202</v>
      </c>
      <c r="G15" s="10" t="s">
        <v>206</v>
      </c>
      <c r="H15" s="10">
        <v>3</v>
      </c>
      <c r="I15" s="10">
        <v>3</v>
      </c>
      <c r="J15" s="10" t="s">
        <v>41</v>
      </c>
    </row>
    <row r="16" ht="31" customHeight="1" spans="1:10">
      <c r="A16" s="6"/>
      <c r="B16" s="84"/>
      <c r="C16" s="81" t="s">
        <v>207</v>
      </c>
      <c r="D16" s="11" t="s">
        <v>62</v>
      </c>
      <c r="E16" s="6">
        <v>370</v>
      </c>
      <c r="F16" s="10" t="s">
        <v>208</v>
      </c>
      <c r="G16" s="10" t="s">
        <v>209</v>
      </c>
      <c r="H16" s="10">
        <v>2</v>
      </c>
      <c r="I16" s="10">
        <v>2</v>
      </c>
      <c r="J16" s="10" t="s">
        <v>41</v>
      </c>
    </row>
    <row r="17" ht="31" customHeight="1" spans="1:10">
      <c r="A17" s="6"/>
      <c r="B17" s="77" t="s">
        <v>92</v>
      </c>
      <c r="C17" s="81" t="s">
        <v>210</v>
      </c>
      <c r="D17" s="11" t="s">
        <v>62</v>
      </c>
      <c r="E17" s="6">
        <v>100</v>
      </c>
      <c r="F17" s="10" t="s">
        <v>99</v>
      </c>
      <c r="G17" s="14">
        <v>1</v>
      </c>
      <c r="H17" s="10">
        <v>5</v>
      </c>
      <c r="I17" s="10">
        <v>5</v>
      </c>
      <c r="J17" s="10" t="s">
        <v>41</v>
      </c>
    </row>
    <row r="18" ht="31" customHeight="1" spans="1:10">
      <c r="A18" s="6"/>
      <c r="B18" s="84"/>
      <c r="C18" s="81" t="s">
        <v>211</v>
      </c>
      <c r="D18" s="11" t="s">
        <v>62</v>
      </c>
      <c r="E18" s="6">
        <v>100</v>
      </c>
      <c r="F18" s="10" t="s">
        <v>99</v>
      </c>
      <c r="G18" s="14">
        <v>1</v>
      </c>
      <c r="H18" s="10">
        <v>10</v>
      </c>
      <c r="I18" s="10">
        <v>10</v>
      </c>
      <c r="J18" s="10" t="s">
        <v>41</v>
      </c>
    </row>
    <row r="19" ht="31" customHeight="1" spans="1:10">
      <c r="A19" s="6"/>
      <c r="B19" s="7" t="s">
        <v>101</v>
      </c>
      <c r="C19" s="80" t="s">
        <v>212</v>
      </c>
      <c r="D19" s="11" t="s">
        <v>62</v>
      </c>
      <c r="E19" s="16">
        <v>100</v>
      </c>
      <c r="F19" s="10" t="s">
        <v>99</v>
      </c>
      <c r="G19" s="14">
        <v>1</v>
      </c>
      <c r="H19" s="10">
        <v>5</v>
      </c>
      <c r="I19" s="10">
        <v>5</v>
      </c>
      <c r="J19" s="10" t="s">
        <v>41</v>
      </c>
    </row>
    <row r="20" ht="31" customHeight="1" spans="1:10">
      <c r="A20" s="6"/>
      <c r="B20" s="77"/>
      <c r="C20" s="80" t="s">
        <v>213</v>
      </c>
      <c r="D20" s="11" t="s">
        <v>62</v>
      </c>
      <c r="E20" s="16">
        <v>100</v>
      </c>
      <c r="F20" s="10" t="s">
        <v>99</v>
      </c>
      <c r="G20" s="14">
        <v>1</v>
      </c>
      <c r="H20" s="10">
        <v>5</v>
      </c>
      <c r="I20" s="10">
        <v>5</v>
      </c>
      <c r="J20" s="10" t="s">
        <v>41</v>
      </c>
    </row>
    <row r="21" ht="31" customHeight="1" spans="1:10">
      <c r="A21" s="6"/>
      <c r="B21" s="6" t="s">
        <v>106</v>
      </c>
      <c r="C21" s="81" t="s">
        <v>214</v>
      </c>
      <c r="D21" s="11" t="s">
        <v>173</v>
      </c>
      <c r="E21" s="6">
        <v>30</v>
      </c>
      <c r="F21" s="10" t="s">
        <v>70</v>
      </c>
      <c r="G21" s="10">
        <v>30.58</v>
      </c>
      <c r="H21" s="10">
        <v>10</v>
      </c>
      <c r="I21" s="10">
        <v>10</v>
      </c>
      <c r="J21" s="10" t="s">
        <v>41</v>
      </c>
    </row>
    <row r="22" ht="31" customHeight="1" spans="1:10">
      <c r="A22" s="6" t="s">
        <v>109</v>
      </c>
      <c r="B22" s="6" t="s">
        <v>215</v>
      </c>
      <c r="C22" s="80" t="s">
        <v>216</v>
      </c>
      <c r="D22" s="11" t="s">
        <v>173</v>
      </c>
      <c r="E22" s="16">
        <v>10</v>
      </c>
      <c r="F22" s="10" t="s">
        <v>70</v>
      </c>
      <c r="G22" s="10" t="s">
        <v>118</v>
      </c>
      <c r="H22" s="10">
        <v>10</v>
      </c>
      <c r="I22" s="10">
        <v>10</v>
      </c>
      <c r="J22" s="10" t="s">
        <v>41</v>
      </c>
    </row>
    <row r="23" ht="31" customHeight="1" spans="1:10">
      <c r="A23" s="6"/>
      <c r="B23" s="6" t="s">
        <v>179</v>
      </c>
      <c r="C23" s="80" t="s">
        <v>217</v>
      </c>
      <c r="D23" s="11" t="s">
        <v>173</v>
      </c>
      <c r="E23" s="16" t="s">
        <v>218</v>
      </c>
      <c r="F23" s="10"/>
      <c r="G23" s="10" t="s">
        <v>218</v>
      </c>
      <c r="H23" s="10">
        <v>10</v>
      </c>
      <c r="I23" s="10">
        <v>10</v>
      </c>
      <c r="J23" s="10" t="s">
        <v>41</v>
      </c>
    </row>
    <row r="24" ht="31" customHeight="1" spans="1:10">
      <c r="A24" s="6"/>
      <c r="B24" s="6" t="s">
        <v>185</v>
      </c>
      <c r="C24" s="81" t="s">
        <v>219</v>
      </c>
      <c r="D24" s="11" t="s">
        <v>173</v>
      </c>
      <c r="E24" s="6" t="s">
        <v>220</v>
      </c>
      <c r="F24" s="10"/>
      <c r="G24" s="6" t="s">
        <v>220</v>
      </c>
      <c r="H24" s="10">
        <v>10</v>
      </c>
      <c r="I24" s="10">
        <v>10</v>
      </c>
      <c r="J24" s="10" t="s">
        <v>41</v>
      </c>
    </row>
    <row r="25" ht="41" customHeight="1" spans="1:10">
      <c r="A25" s="6" t="s">
        <v>138</v>
      </c>
      <c r="B25" s="7" t="s">
        <v>139</v>
      </c>
      <c r="C25" s="81" t="s">
        <v>189</v>
      </c>
      <c r="D25" s="11" t="s">
        <v>62</v>
      </c>
      <c r="E25" s="6">
        <v>100</v>
      </c>
      <c r="F25" s="6" t="s">
        <v>99</v>
      </c>
      <c r="G25" s="25">
        <v>1</v>
      </c>
      <c r="H25" s="6">
        <v>10</v>
      </c>
      <c r="I25" s="6">
        <v>10</v>
      </c>
      <c r="J25" s="10" t="s">
        <v>41</v>
      </c>
    </row>
    <row r="26" ht="31" customHeight="1" spans="1:10">
      <c r="A26" s="6" t="s">
        <v>190</v>
      </c>
      <c r="B26" s="6"/>
      <c r="C26" s="6" t="s">
        <v>41</v>
      </c>
      <c r="D26" s="6"/>
      <c r="E26" s="6"/>
      <c r="F26" s="6"/>
      <c r="G26" s="6"/>
      <c r="H26" s="6"/>
      <c r="I26" s="6"/>
      <c r="J26" s="6"/>
    </row>
    <row r="27" ht="24" customHeight="1" spans="1:10">
      <c r="A27" s="6" t="s">
        <v>191</v>
      </c>
      <c r="B27" s="6">
        <v>100</v>
      </c>
      <c r="C27" s="6"/>
      <c r="D27" s="6"/>
      <c r="E27" s="6"/>
      <c r="F27" s="6"/>
      <c r="G27" s="6"/>
      <c r="H27" s="6"/>
      <c r="I27" s="6">
        <f>SUM(I5,I13:I25)</f>
        <v>98</v>
      </c>
      <c r="J27" s="6" t="s">
        <v>192</v>
      </c>
    </row>
    <row r="28" spans="1:10">
      <c r="A28" s="87" t="s">
        <v>193</v>
      </c>
      <c r="B28" s="88"/>
      <c r="C28" s="88"/>
      <c r="D28" s="88"/>
      <c r="E28" s="88"/>
      <c r="F28" s="88"/>
      <c r="G28" s="88"/>
      <c r="H28" s="88"/>
      <c r="I28" s="88"/>
      <c r="J28" s="88"/>
    </row>
    <row r="29" spans="1:10">
      <c r="A29" s="88"/>
      <c r="B29" s="88"/>
      <c r="C29" s="88"/>
      <c r="D29" s="88"/>
      <c r="E29" s="88"/>
      <c r="F29" s="88"/>
      <c r="G29" s="88"/>
      <c r="H29" s="88"/>
      <c r="I29" s="88"/>
      <c r="J29" s="88"/>
    </row>
    <row r="30" spans="1:10">
      <c r="A30" s="88"/>
      <c r="B30" s="88"/>
      <c r="C30" s="88"/>
      <c r="D30" s="88"/>
      <c r="E30" s="88"/>
      <c r="F30" s="88"/>
      <c r="G30" s="88"/>
      <c r="H30" s="88"/>
      <c r="I30" s="88"/>
      <c r="J30" s="88"/>
    </row>
    <row r="31" spans="1:10">
      <c r="A31" s="88"/>
      <c r="B31" s="88"/>
      <c r="C31" s="88"/>
      <c r="D31" s="88"/>
      <c r="E31" s="88"/>
      <c r="F31" s="88"/>
      <c r="G31" s="88"/>
      <c r="H31" s="88"/>
      <c r="I31" s="88"/>
      <c r="J31" s="88"/>
    </row>
    <row r="32" spans="1:10">
      <c r="A32" s="88"/>
      <c r="B32" s="88"/>
      <c r="C32" s="88"/>
      <c r="D32" s="88"/>
      <c r="E32" s="88"/>
      <c r="F32" s="88"/>
      <c r="G32" s="88"/>
      <c r="H32" s="88"/>
      <c r="I32" s="88"/>
      <c r="J32" s="8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1"/>
    <mergeCell ref="A22:A24"/>
    <mergeCell ref="B13:B16"/>
    <mergeCell ref="B17:B18"/>
    <mergeCell ref="B19:B20"/>
    <mergeCell ref="A28:J32"/>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26"/>
  <sheetViews>
    <sheetView topLeftCell="A9" workbookViewId="0">
      <selection activeCell="L24" sqref="L24"/>
    </sheetView>
  </sheetViews>
  <sheetFormatPr defaultColWidth="9" defaultRowHeight="14.25"/>
  <cols>
    <col min="1" max="1" width="11.5" customWidth="1"/>
    <col min="2" max="2" width="21.2583333333333" customWidth="1"/>
    <col min="3" max="3" width="29"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714</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v>
      </c>
      <c r="D5" s="6">
        <v>0.5</v>
      </c>
      <c r="E5" s="6">
        <v>0.5</v>
      </c>
      <c r="F5" s="6">
        <v>10</v>
      </c>
      <c r="G5" s="6"/>
      <c r="H5" s="9">
        <f>E5/D5</f>
        <v>1</v>
      </c>
      <c r="I5" s="6">
        <v>10</v>
      </c>
      <c r="J5" s="6"/>
    </row>
    <row r="6" ht="31" customHeight="1" spans="1:10">
      <c r="A6" s="6"/>
      <c r="B6" s="11" t="s">
        <v>44</v>
      </c>
      <c r="C6" s="27">
        <v>2</v>
      </c>
      <c r="D6" s="6">
        <v>0.5</v>
      </c>
      <c r="E6" s="6">
        <v>0.5</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715</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716</v>
      </c>
      <c r="D13" s="30" t="s">
        <v>62</v>
      </c>
      <c r="E13" s="31" t="s">
        <v>717</v>
      </c>
      <c r="F13" s="31" t="s">
        <v>345</v>
      </c>
      <c r="G13" s="31" t="s">
        <v>718</v>
      </c>
      <c r="H13" s="33">
        <v>12</v>
      </c>
      <c r="I13" s="33">
        <v>12</v>
      </c>
      <c r="J13" s="26" t="s">
        <v>41</v>
      </c>
    </row>
    <row r="14" ht="31" customHeight="1" spans="1:10">
      <c r="A14" s="34"/>
      <c r="B14" s="29" t="s">
        <v>60</v>
      </c>
      <c r="C14" s="30" t="s">
        <v>719</v>
      </c>
      <c r="D14" s="30" t="s">
        <v>62</v>
      </c>
      <c r="E14" s="31" t="s">
        <v>720</v>
      </c>
      <c r="F14" s="31" t="s">
        <v>91</v>
      </c>
      <c r="G14" s="31" t="s">
        <v>721</v>
      </c>
      <c r="H14" s="33">
        <v>12</v>
      </c>
      <c r="I14" s="33">
        <v>12</v>
      </c>
      <c r="J14" s="26" t="s">
        <v>41</v>
      </c>
    </row>
    <row r="15" s="3" customFormat="1" ht="31" customHeight="1" spans="1:10">
      <c r="A15" s="34"/>
      <c r="B15" s="29" t="s">
        <v>101</v>
      </c>
      <c r="C15" s="30" t="s">
        <v>543</v>
      </c>
      <c r="D15" s="30" t="s">
        <v>62</v>
      </c>
      <c r="E15" s="31" t="s">
        <v>303</v>
      </c>
      <c r="F15" s="31" t="s">
        <v>99</v>
      </c>
      <c r="G15" s="31" t="s">
        <v>304</v>
      </c>
      <c r="H15" s="33">
        <v>12</v>
      </c>
      <c r="I15" s="33">
        <v>12</v>
      </c>
      <c r="J15" s="26" t="s">
        <v>41</v>
      </c>
    </row>
    <row r="16" ht="31" customHeight="1" spans="1:10">
      <c r="A16" s="35"/>
      <c r="B16" s="29" t="s">
        <v>106</v>
      </c>
      <c r="C16" s="30" t="s">
        <v>533</v>
      </c>
      <c r="D16" s="30" t="s">
        <v>62</v>
      </c>
      <c r="E16" s="31" t="s">
        <v>632</v>
      </c>
      <c r="F16" s="31" t="s">
        <v>70</v>
      </c>
      <c r="G16" s="31" t="s">
        <v>722</v>
      </c>
      <c r="H16" s="33">
        <v>12</v>
      </c>
      <c r="I16" s="33">
        <v>3</v>
      </c>
      <c r="J16" s="26" t="s">
        <v>723</v>
      </c>
    </row>
    <row r="17" ht="31" customHeight="1" spans="1:10">
      <c r="A17" s="34" t="s">
        <v>109</v>
      </c>
      <c r="B17" s="38" t="s">
        <v>179</v>
      </c>
      <c r="C17" s="30" t="s">
        <v>724</v>
      </c>
      <c r="D17" s="30" t="s">
        <v>62</v>
      </c>
      <c r="E17" s="31" t="s">
        <v>629</v>
      </c>
      <c r="F17" s="31" t="s">
        <v>99</v>
      </c>
      <c r="G17" s="31" t="s">
        <v>630</v>
      </c>
      <c r="H17" s="33">
        <v>12</v>
      </c>
      <c r="I17" s="33">
        <v>12</v>
      </c>
      <c r="J17" s="26" t="s">
        <v>41</v>
      </c>
    </row>
    <row r="18" ht="31" customHeight="1" spans="1:10">
      <c r="A18" s="35"/>
      <c r="B18" s="38" t="s">
        <v>185</v>
      </c>
      <c r="C18" s="30" t="s">
        <v>445</v>
      </c>
      <c r="D18" s="30" t="s">
        <v>62</v>
      </c>
      <c r="E18" s="31" t="s">
        <v>306</v>
      </c>
      <c r="F18" s="31" t="s">
        <v>134</v>
      </c>
      <c r="G18" s="31" t="s">
        <v>135</v>
      </c>
      <c r="H18" s="33">
        <v>15</v>
      </c>
      <c r="I18" s="33">
        <v>15</v>
      </c>
      <c r="J18" s="26" t="s">
        <v>41</v>
      </c>
    </row>
    <row r="19" ht="31" customHeight="1" spans="1:10">
      <c r="A19" s="38" t="s">
        <v>138</v>
      </c>
      <c r="B19" s="39" t="s">
        <v>188</v>
      </c>
      <c r="C19" s="30" t="s">
        <v>725</v>
      </c>
      <c r="D19" s="30" t="s">
        <v>62</v>
      </c>
      <c r="E19" s="31" t="s">
        <v>402</v>
      </c>
      <c r="F19" s="31" t="s">
        <v>99</v>
      </c>
      <c r="G19" s="31" t="s">
        <v>403</v>
      </c>
      <c r="H19" s="33">
        <v>15</v>
      </c>
      <c r="I19" s="33">
        <v>15</v>
      </c>
      <c r="J19" s="26" t="s">
        <v>41</v>
      </c>
    </row>
    <row r="20" ht="31" customHeight="1" spans="1:10">
      <c r="A20" s="6" t="s">
        <v>190</v>
      </c>
      <c r="B20" s="6"/>
      <c r="C20" s="8" t="s">
        <v>41</v>
      </c>
      <c r="D20" s="8"/>
      <c r="E20" s="8"/>
      <c r="F20" s="8"/>
      <c r="G20" s="8"/>
      <c r="H20" s="8"/>
      <c r="I20" s="8"/>
      <c r="J20" s="8"/>
    </row>
    <row r="21" s="1" customFormat="1" ht="24" customHeight="1" spans="1:10">
      <c r="A21" s="6" t="s">
        <v>191</v>
      </c>
      <c r="B21" s="6">
        <v>100</v>
      </c>
      <c r="C21" s="6"/>
      <c r="D21" s="6"/>
      <c r="E21" s="6"/>
      <c r="F21" s="6"/>
      <c r="G21" s="6"/>
      <c r="H21" s="6"/>
      <c r="I21" s="6">
        <f>SUM(I5,I13:I19)</f>
        <v>91</v>
      </c>
      <c r="J21" s="6" t="s">
        <v>192</v>
      </c>
    </row>
    <row r="22" spans="1:10">
      <c r="A22" s="21" t="s">
        <v>193</v>
      </c>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30"/>
  <sheetViews>
    <sheetView topLeftCell="A14" workbookViewId="0">
      <selection activeCell="M21" sqref="M21"/>
    </sheetView>
  </sheetViews>
  <sheetFormatPr defaultColWidth="9" defaultRowHeight="14.25"/>
  <cols>
    <col min="1" max="1" width="11.5" customWidth="1"/>
    <col min="2" max="2" width="21.2583333333333" customWidth="1"/>
    <col min="3" max="3" width="26.8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726</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5.8</v>
      </c>
      <c r="D5" s="6">
        <v>5.42</v>
      </c>
      <c r="E5" s="6">
        <v>5.42</v>
      </c>
      <c r="F5" s="6">
        <v>10</v>
      </c>
      <c r="G5" s="6"/>
      <c r="H5" s="9">
        <f>E5/D5</f>
        <v>1</v>
      </c>
      <c r="I5" s="6">
        <v>10</v>
      </c>
      <c r="J5" s="6"/>
    </row>
    <row r="6" ht="31" customHeight="1" spans="1:10">
      <c r="A6" s="6"/>
      <c r="B6" s="11" t="s">
        <v>44</v>
      </c>
      <c r="C6" s="27">
        <v>5.8</v>
      </c>
      <c r="D6" s="6">
        <v>5.42</v>
      </c>
      <c r="E6" s="6">
        <v>5.42</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727</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728</v>
      </c>
      <c r="D13" s="30" t="s">
        <v>66</v>
      </c>
      <c r="E13" s="31" t="s">
        <v>729</v>
      </c>
      <c r="F13" s="31" t="s">
        <v>730</v>
      </c>
      <c r="G13" s="31" t="s">
        <v>731</v>
      </c>
      <c r="H13" s="33">
        <v>5</v>
      </c>
      <c r="I13" s="33">
        <v>5</v>
      </c>
      <c r="J13" s="26" t="s">
        <v>41</v>
      </c>
    </row>
    <row r="14" ht="31" customHeight="1" spans="1:10">
      <c r="A14" s="34"/>
      <c r="B14" s="29" t="s">
        <v>60</v>
      </c>
      <c r="C14" s="30" t="s">
        <v>732</v>
      </c>
      <c r="D14" s="30" t="s">
        <v>62</v>
      </c>
      <c r="E14" s="31" t="s">
        <v>717</v>
      </c>
      <c r="F14" s="31" t="s">
        <v>345</v>
      </c>
      <c r="G14" s="31" t="s">
        <v>718</v>
      </c>
      <c r="H14" s="33">
        <v>5</v>
      </c>
      <c r="I14" s="33">
        <v>5</v>
      </c>
      <c r="J14" s="26" t="s">
        <v>41</v>
      </c>
    </row>
    <row r="15" ht="31" customHeight="1" spans="1:10">
      <c r="A15" s="34"/>
      <c r="B15" s="29" t="s">
        <v>92</v>
      </c>
      <c r="C15" s="30" t="s">
        <v>733</v>
      </c>
      <c r="D15" s="30" t="s">
        <v>66</v>
      </c>
      <c r="E15" s="31" t="s">
        <v>402</v>
      </c>
      <c r="F15" s="31" t="s">
        <v>99</v>
      </c>
      <c r="G15" s="31" t="s">
        <v>403</v>
      </c>
      <c r="H15" s="33">
        <v>5</v>
      </c>
      <c r="I15" s="33">
        <v>5</v>
      </c>
      <c r="J15" s="26" t="s">
        <v>41</v>
      </c>
    </row>
    <row r="16" ht="31" customHeight="1" spans="1:10">
      <c r="A16" s="34"/>
      <c r="B16" s="29" t="s">
        <v>92</v>
      </c>
      <c r="C16" s="30" t="s">
        <v>734</v>
      </c>
      <c r="D16" s="30" t="s">
        <v>66</v>
      </c>
      <c r="E16" s="31" t="s">
        <v>402</v>
      </c>
      <c r="F16" s="31" t="s">
        <v>99</v>
      </c>
      <c r="G16" s="31" t="s">
        <v>403</v>
      </c>
      <c r="H16" s="33">
        <v>5</v>
      </c>
      <c r="I16" s="33">
        <v>5</v>
      </c>
      <c r="J16" s="26" t="s">
        <v>41</v>
      </c>
    </row>
    <row r="17" ht="31" customHeight="1" spans="1:10">
      <c r="A17" s="34"/>
      <c r="B17" s="29" t="s">
        <v>92</v>
      </c>
      <c r="C17" s="30" t="s">
        <v>735</v>
      </c>
      <c r="D17" s="30" t="s">
        <v>62</v>
      </c>
      <c r="E17" s="31" t="s">
        <v>402</v>
      </c>
      <c r="F17" s="31" t="s">
        <v>99</v>
      </c>
      <c r="G17" s="31" t="s">
        <v>403</v>
      </c>
      <c r="H17" s="33">
        <v>10</v>
      </c>
      <c r="I17" s="33">
        <v>10</v>
      </c>
      <c r="J17" s="26" t="s">
        <v>41</v>
      </c>
    </row>
    <row r="18" ht="31" customHeight="1" spans="1:10">
      <c r="A18" s="34"/>
      <c r="B18" s="29" t="s">
        <v>101</v>
      </c>
      <c r="C18" s="30" t="s">
        <v>736</v>
      </c>
      <c r="D18" s="30" t="s">
        <v>66</v>
      </c>
      <c r="E18" s="31" t="s">
        <v>611</v>
      </c>
      <c r="F18" s="31" t="s">
        <v>99</v>
      </c>
      <c r="G18" s="31" t="s">
        <v>612</v>
      </c>
      <c r="H18" s="33">
        <v>10</v>
      </c>
      <c r="I18" s="33">
        <v>10</v>
      </c>
      <c r="J18" s="26" t="s">
        <v>41</v>
      </c>
    </row>
    <row r="19" ht="31" customHeight="1" spans="1:10">
      <c r="A19" s="35"/>
      <c r="B19" s="29" t="s">
        <v>106</v>
      </c>
      <c r="C19" s="30" t="s">
        <v>533</v>
      </c>
      <c r="D19" s="30" t="s">
        <v>62</v>
      </c>
      <c r="E19" s="31" t="s">
        <v>332</v>
      </c>
      <c r="F19" s="31" t="s">
        <v>70</v>
      </c>
      <c r="G19" s="31" t="s">
        <v>737</v>
      </c>
      <c r="H19" s="33">
        <v>10</v>
      </c>
      <c r="I19" s="33">
        <v>10</v>
      </c>
      <c r="J19" s="26" t="s">
        <v>41</v>
      </c>
    </row>
    <row r="20" ht="31" customHeight="1" spans="1:10">
      <c r="A20" s="34" t="s">
        <v>109</v>
      </c>
      <c r="B20" s="29" t="s">
        <v>215</v>
      </c>
      <c r="C20" s="30" t="s">
        <v>738</v>
      </c>
      <c r="D20" s="30" t="s">
        <v>62</v>
      </c>
      <c r="E20" s="31" t="s">
        <v>436</v>
      </c>
      <c r="F20" s="31" t="s">
        <v>375</v>
      </c>
      <c r="G20" s="31" t="s">
        <v>436</v>
      </c>
      <c r="H20" s="33">
        <v>10</v>
      </c>
      <c r="I20" s="33">
        <v>10</v>
      </c>
      <c r="J20" s="26" t="s">
        <v>41</v>
      </c>
    </row>
    <row r="21" ht="31" customHeight="1" spans="1:10">
      <c r="A21" s="34"/>
      <c r="B21" s="38" t="s">
        <v>179</v>
      </c>
      <c r="C21" s="30" t="s">
        <v>739</v>
      </c>
      <c r="D21" s="30" t="s">
        <v>62</v>
      </c>
      <c r="E21" s="31" t="s">
        <v>316</v>
      </c>
      <c r="F21" s="31" t="s">
        <v>99</v>
      </c>
      <c r="G21" s="31" t="s">
        <v>317</v>
      </c>
      <c r="H21" s="33">
        <v>10</v>
      </c>
      <c r="I21" s="33">
        <v>10</v>
      </c>
      <c r="J21" s="26" t="s">
        <v>41</v>
      </c>
    </row>
    <row r="22" ht="31" customHeight="1" spans="1:10">
      <c r="A22" s="35"/>
      <c r="B22" s="38" t="s">
        <v>185</v>
      </c>
      <c r="C22" s="30" t="s">
        <v>740</v>
      </c>
      <c r="D22" s="30" t="s">
        <v>66</v>
      </c>
      <c r="E22" s="31" t="s">
        <v>394</v>
      </c>
      <c r="F22" s="31" t="s">
        <v>91</v>
      </c>
      <c r="G22" s="31" t="s">
        <v>394</v>
      </c>
      <c r="H22" s="33">
        <v>10</v>
      </c>
      <c r="I22" s="33">
        <v>10</v>
      </c>
      <c r="J22" s="26" t="s">
        <v>41</v>
      </c>
    </row>
    <row r="23" ht="31" customHeight="1" spans="1:10">
      <c r="A23" s="38" t="s">
        <v>138</v>
      </c>
      <c r="B23" s="39" t="s">
        <v>188</v>
      </c>
      <c r="C23" s="30" t="s">
        <v>741</v>
      </c>
      <c r="D23" s="30" t="s">
        <v>62</v>
      </c>
      <c r="E23" s="31" t="s">
        <v>316</v>
      </c>
      <c r="F23" s="31" t="s">
        <v>99</v>
      </c>
      <c r="G23" s="31" t="s">
        <v>317</v>
      </c>
      <c r="H23" s="33">
        <v>10</v>
      </c>
      <c r="I23" s="33">
        <v>10</v>
      </c>
      <c r="J23" s="26" t="s">
        <v>41</v>
      </c>
    </row>
    <row r="24" ht="31" customHeight="1" spans="1:10">
      <c r="A24" s="6" t="s">
        <v>190</v>
      </c>
      <c r="B24" s="6"/>
      <c r="C24" s="8" t="s">
        <v>41</v>
      </c>
      <c r="D24" s="8"/>
      <c r="E24" s="8"/>
      <c r="F24" s="8"/>
      <c r="G24" s="8"/>
      <c r="H24" s="8"/>
      <c r="I24" s="8"/>
      <c r="J24" s="8"/>
    </row>
    <row r="25" s="1" customFormat="1" ht="24" customHeight="1" spans="1:10">
      <c r="A25" s="6" t="s">
        <v>191</v>
      </c>
      <c r="B25" s="6">
        <v>100</v>
      </c>
      <c r="C25" s="6"/>
      <c r="D25" s="6"/>
      <c r="E25" s="6"/>
      <c r="F25" s="6"/>
      <c r="G25" s="6"/>
      <c r="H25" s="6"/>
      <c r="I25" s="6">
        <f>SUM(I5,I13:I23)</f>
        <v>100</v>
      </c>
      <c r="J25" s="6" t="s">
        <v>192</v>
      </c>
    </row>
    <row r="26" spans="1:10">
      <c r="A26" s="21" t="s">
        <v>193</v>
      </c>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row r="30" spans="1:10">
      <c r="A30" s="23"/>
      <c r="B30" s="23"/>
      <c r="C30" s="23"/>
      <c r="D30" s="23"/>
      <c r="E30" s="23"/>
      <c r="F30" s="23"/>
      <c r="G30" s="23"/>
      <c r="H30" s="23"/>
      <c r="I30" s="23"/>
      <c r="J30"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9"/>
    <mergeCell ref="A20:A22"/>
    <mergeCell ref="A26:J3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28"/>
  <sheetViews>
    <sheetView topLeftCell="A11" workbookViewId="0">
      <selection activeCell="M22" sqref="M22"/>
    </sheetView>
  </sheetViews>
  <sheetFormatPr defaultColWidth="9" defaultRowHeight="14.25"/>
  <cols>
    <col min="1" max="1" width="11.5" customWidth="1"/>
    <col min="2" max="2" width="21.2583333333333" customWidth="1"/>
    <col min="3" max="3" width="32.6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742</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8.302</v>
      </c>
      <c r="D5" s="6">
        <v>8.3</v>
      </c>
      <c r="E5" s="6">
        <v>8.3</v>
      </c>
      <c r="F5" s="6">
        <v>10</v>
      </c>
      <c r="G5" s="6"/>
      <c r="H5" s="9">
        <f>E5/D5</f>
        <v>1</v>
      </c>
      <c r="I5" s="6">
        <v>10</v>
      </c>
      <c r="J5" s="6"/>
    </row>
    <row r="6" ht="31" customHeight="1" spans="1:10">
      <c r="A6" s="6"/>
      <c r="B6" s="11" t="s">
        <v>44</v>
      </c>
      <c r="C6" s="27">
        <v>8.302</v>
      </c>
      <c r="D6" s="6">
        <v>8.3</v>
      </c>
      <c r="E6" s="6">
        <v>8.3</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743</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732</v>
      </c>
      <c r="D13" s="30" t="s">
        <v>62</v>
      </c>
      <c r="E13" s="31" t="s">
        <v>744</v>
      </c>
      <c r="F13" s="31" t="s">
        <v>345</v>
      </c>
      <c r="G13" s="31" t="s">
        <v>745</v>
      </c>
      <c r="H13" s="33">
        <v>10</v>
      </c>
      <c r="I13" s="33">
        <v>10</v>
      </c>
      <c r="J13" s="26" t="s">
        <v>41</v>
      </c>
    </row>
    <row r="14" ht="31" customHeight="1" spans="1:10">
      <c r="A14" s="34"/>
      <c r="B14" s="29" t="s">
        <v>60</v>
      </c>
      <c r="C14" s="30" t="s">
        <v>746</v>
      </c>
      <c r="D14" s="30" t="s">
        <v>66</v>
      </c>
      <c r="E14" s="31" t="s">
        <v>306</v>
      </c>
      <c r="F14" s="31" t="s">
        <v>83</v>
      </c>
      <c r="G14" s="31" t="s">
        <v>747</v>
      </c>
      <c r="H14" s="33">
        <v>10</v>
      </c>
      <c r="I14" s="33">
        <v>10</v>
      </c>
      <c r="J14" s="26" t="s">
        <v>41</v>
      </c>
    </row>
    <row r="15" ht="31" customHeight="1" spans="1:10">
      <c r="A15" s="34"/>
      <c r="B15" s="29" t="s">
        <v>92</v>
      </c>
      <c r="C15" s="30" t="s">
        <v>733</v>
      </c>
      <c r="D15" s="30" t="s">
        <v>66</v>
      </c>
      <c r="E15" s="31" t="s">
        <v>402</v>
      </c>
      <c r="F15" s="31" t="s">
        <v>99</v>
      </c>
      <c r="G15" s="31" t="s">
        <v>403</v>
      </c>
      <c r="H15" s="33">
        <v>10</v>
      </c>
      <c r="I15" s="33">
        <v>10</v>
      </c>
      <c r="J15" s="26" t="s">
        <v>41</v>
      </c>
    </row>
    <row r="16" ht="31" customHeight="1" spans="1:10">
      <c r="A16" s="34"/>
      <c r="B16" s="29" t="s">
        <v>92</v>
      </c>
      <c r="C16" s="30" t="s">
        <v>734</v>
      </c>
      <c r="D16" s="30" t="s">
        <v>66</v>
      </c>
      <c r="E16" s="31" t="s">
        <v>402</v>
      </c>
      <c r="F16" s="31" t="s">
        <v>99</v>
      </c>
      <c r="G16" s="31" t="s">
        <v>403</v>
      </c>
      <c r="H16" s="33">
        <v>10</v>
      </c>
      <c r="I16" s="33">
        <v>10</v>
      </c>
      <c r="J16" s="26" t="s">
        <v>41</v>
      </c>
    </row>
    <row r="17" ht="31" customHeight="1" spans="1:10">
      <c r="A17" s="34"/>
      <c r="B17" s="29" t="s">
        <v>92</v>
      </c>
      <c r="C17" s="30" t="s">
        <v>735</v>
      </c>
      <c r="D17" s="30" t="s">
        <v>62</v>
      </c>
      <c r="E17" s="31" t="s">
        <v>402</v>
      </c>
      <c r="F17" s="31" t="s">
        <v>99</v>
      </c>
      <c r="G17" s="31" t="s">
        <v>403</v>
      </c>
      <c r="H17" s="33">
        <v>10</v>
      </c>
      <c r="I17" s="33">
        <v>10</v>
      </c>
      <c r="J17" s="26" t="s">
        <v>41</v>
      </c>
    </row>
    <row r="18" ht="31" customHeight="1" spans="1:10">
      <c r="A18" s="34"/>
      <c r="B18" s="29" t="s">
        <v>92</v>
      </c>
      <c r="C18" s="30" t="s">
        <v>739</v>
      </c>
      <c r="D18" s="30" t="s">
        <v>62</v>
      </c>
      <c r="E18" s="31" t="s">
        <v>296</v>
      </c>
      <c r="F18" s="31" t="s">
        <v>99</v>
      </c>
      <c r="G18" s="31" t="s">
        <v>425</v>
      </c>
      <c r="H18" s="33">
        <v>10</v>
      </c>
      <c r="I18" s="33">
        <v>10</v>
      </c>
      <c r="J18" s="26" t="s">
        <v>41</v>
      </c>
    </row>
    <row r="19" ht="31" customHeight="1" spans="1:10">
      <c r="A19" s="35"/>
      <c r="B19" s="29" t="s">
        <v>106</v>
      </c>
      <c r="C19" s="30" t="s">
        <v>533</v>
      </c>
      <c r="D19" s="30" t="s">
        <v>62</v>
      </c>
      <c r="E19" s="31" t="s">
        <v>748</v>
      </c>
      <c r="F19" s="31" t="s">
        <v>70</v>
      </c>
      <c r="G19" s="31" t="s">
        <v>749</v>
      </c>
      <c r="H19" s="33">
        <v>10</v>
      </c>
      <c r="I19" s="33">
        <v>10</v>
      </c>
      <c r="J19" s="26" t="s">
        <v>41</v>
      </c>
    </row>
    <row r="20" ht="31" customHeight="1" spans="1:10">
      <c r="A20" s="34" t="s">
        <v>109</v>
      </c>
      <c r="B20" s="38" t="s">
        <v>179</v>
      </c>
      <c r="C20" s="30" t="s">
        <v>750</v>
      </c>
      <c r="D20" s="30" t="s">
        <v>66</v>
      </c>
      <c r="E20" s="31" t="s">
        <v>751</v>
      </c>
      <c r="F20" s="31" t="s">
        <v>91</v>
      </c>
      <c r="G20" s="31" t="s">
        <v>751</v>
      </c>
      <c r="H20" s="33">
        <v>10</v>
      </c>
      <c r="I20" s="33">
        <v>10</v>
      </c>
      <c r="J20" s="26" t="s">
        <v>41</v>
      </c>
    </row>
    <row r="21" ht="31" customHeight="1" spans="1:10">
      <c r="A21" s="38" t="s">
        <v>138</v>
      </c>
      <c r="B21" s="39" t="s">
        <v>188</v>
      </c>
      <c r="C21" s="30" t="s">
        <v>741</v>
      </c>
      <c r="D21" s="30" t="s">
        <v>66</v>
      </c>
      <c r="E21" s="31" t="s">
        <v>303</v>
      </c>
      <c r="F21" s="31" t="s">
        <v>99</v>
      </c>
      <c r="G21" s="31" t="s">
        <v>304</v>
      </c>
      <c r="H21" s="33">
        <v>10</v>
      </c>
      <c r="I21" s="33">
        <v>10</v>
      </c>
      <c r="J21" s="26" t="s">
        <v>41</v>
      </c>
    </row>
    <row r="22" ht="31" customHeight="1" spans="1:10">
      <c r="A22" s="6" t="s">
        <v>190</v>
      </c>
      <c r="B22" s="6"/>
      <c r="C22" s="8" t="s">
        <v>41</v>
      </c>
      <c r="D22" s="8"/>
      <c r="E22" s="8"/>
      <c r="F22" s="8"/>
      <c r="G22" s="8"/>
      <c r="H22" s="8"/>
      <c r="I22" s="8"/>
      <c r="J22" s="8"/>
    </row>
    <row r="23" s="1" customFormat="1" ht="24" customHeight="1" spans="1:10">
      <c r="A23" s="6" t="s">
        <v>191</v>
      </c>
      <c r="B23" s="6">
        <v>100</v>
      </c>
      <c r="C23" s="6"/>
      <c r="D23" s="6"/>
      <c r="E23" s="6"/>
      <c r="F23" s="6"/>
      <c r="G23" s="6"/>
      <c r="H23" s="6"/>
      <c r="I23" s="6">
        <f>SUM(I5,I13:I21)</f>
        <v>100</v>
      </c>
      <c r="J23" s="6" t="s">
        <v>192</v>
      </c>
    </row>
    <row r="24" spans="1:10">
      <c r="A24" s="21" t="s">
        <v>193</v>
      </c>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9"/>
    <mergeCell ref="A24:J2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28"/>
  <sheetViews>
    <sheetView topLeftCell="A7" workbookViewId="0">
      <selection activeCell="C13" sqref="C13:D21"/>
    </sheetView>
  </sheetViews>
  <sheetFormatPr defaultColWidth="9" defaultRowHeight="14.25"/>
  <cols>
    <col min="1" max="1" width="11.5" customWidth="1"/>
    <col min="2" max="2" width="21.2583333333333" customWidth="1"/>
    <col min="3" max="3" width="29.625" customWidth="1"/>
    <col min="5" max="5" width="13.375" customWidth="1"/>
    <col min="7" max="7" width="10.7583333333333" customWidth="1"/>
    <col min="10" max="10" width="27.625" customWidth="1"/>
  </cols>
  <sheetData>
    <row r="1" ht="27" spans="1:10">
      <c r="A1" s="5" t="s">
        <v>144</v>
      </c>
      <c r="B1" s="5"/>
      <c r="C1" s="5"/>
      <c r="D1" s="5"/>
      <c r="E1" s="5"/>
      <c r="F1" s="5"/>
      <c r="G1" s="5"/>
      <c r="H1" s="5"/>
      <c r="I1" s="5"/>
      <c r="J1" s="5"/>
    </row>
    <row r="2" s="1" customFormat="1" ht="26" customHeight="1" spans="1:10">
      <c r="A2" s="6" t="s">
        <v>145</v>
      </c>
      <c r="B2" s="6" t="s">
        <v>752</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1.3</v>
      </c>
      <c r="D5" s="6">
        <v>0.32</v>
      </c>
      <c r="E5" s="6">
        <v>0.32</v>
      </c>
      <c r="F5" s="6">
        <v>10</v>
      </c>
      <c r="G5" s="6"/>
      <c r="H5" s="9">
        <f>E5/D5</f>
        <v>1</v>
      </c>
      <c r="I5" s="6">
        <v>10</v>
      </c>
      <c r="J5" s="6"/>
    </row>
    <row r="6" ht="31" customHeight="1" spans="1:10">
      <c r="A6" s="6"/>
      <c r="B6" s="11" t="s">
        <v>44</v>
      </c>
      <c r="C6" s="27">
        <v>1.3</v>
      </c>
      <c r="D6" s="6">
        <v>0.32</v>
      </c>
      <c r="E6" s="6">
        <v>0.32</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753</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754</v>
      </c>
      <c r="D13" s="30" t="s">
        <v>62</v>
      </c>
      <c r="E13" s="31" t="s">
        <v>755</v>
      </c>
      <c r="F13" s="31" t="s">
        <v>199</v>
      </c>
      <c r="G13" s="31" t="s">
        <v>756</v>
      </c>
      <c r="H13" s="33">
        <v>10</v>
      </c>
      <c r="I13" s="33">
        <v>10</v>
      </c>
      <c r="J13" s="10" t="s">
        <v>41</v>
      </c>
    </row>
    <row r="14" ht="31" customHeight="1" spans="1:10">
      <c r="A14" s="34"/>
      <c r="B14" s="29" t="s">
        <v>60</v>
      </c>
      <c r="C14" s="30" t="s">
        <v>757</v>
      </c>
      <c r="D14" s="30" t="s">
        <v>62</v>
      </c>
      <c r="E14" s="31" t="s">
        <v>758</v>
      </c>
      <c r="F14" s="31" t="s">
        <v>83</v>
      </c>
      <c r="G14" s="31" t="s">
        <v>759</v>
      </c>
      <c r="H14" s="33">
        <v>10</v>
      </c>
      <c r="I14" s="33">
        <v>10</v>
      </c>
      <c r="J14" s="10" t="s">
        <v>41</v>
      </c>
    </row>
    <row r="15" ht="31" customHeight="1" spans="1:10">
      <c r="A15" s="34"/>
      <c r="B15" s="29" t="s">
        <v>92</v>
      </c>
      <c r="C15" s="30" t="s">
        <v>739</v>
      </c>
      <c r="D15" s="30" t="s">
        <v>62</v>
      </c>
      <c r="E15" s="31" t="s">
        <v>402</v>
      </c>
      <c r="F15" s="31" t="s">
        <v>99</v>
      </c>
      <c r="G15" s="31" t="s">
        <v>403</v>
      </c>
      <c r="H15" s="33">
        <v>10</v>
      </c>
      <c r="I15" s="33">
        <v>10</v>
      </c>
      <c r="J15" s="10" t="s">
        <v>41</v>
      </c>
    </row>
    <row r="16" ht="31" customHeight="1" spans="1:10">
      <c r="A16" s="34"/>
      <c r="B16" s="29" t="s">
        <v>101</v>
      </c>
      <c r="C16" s="30" t="s">
        <v>330</v>
      </c>
      <c r="D16" s="30" t="s">
        <v>66</v>
      </c>
      <c r="E16" s="31" t="s">
        <v>486</v>
      </c>
      <c r="F16" s="31" t="s">
        <v>91</v>
      </c>
      <c r="G16" s="31" t="s">
        <v>486</v>
      </c>
      <c r="H16" s="33">
        <v>10</v>
      </c>
      <c r="I16" s="33">
        <v>10</v>
      </c>
      <c r="J16" s="10" t="s">
        <v>41</v>
      </c>
    </row>
    <row r="17" ht="31" customHeight="1" spans="1:10">
      <c r="A17" s="35"/>
      <c r="B17" s="29" t="s">
        <v>106</v>
      </c>
      <c r="C17" s="30" t="s">
        <v>533</v>
      </c>
      <c r="D17" s="30" t="s">
        <v>62</v>
      </c>
      <c r="E17" s="31" t="s">
        <v>760</v>
      </c>
      <c r="F17" s="31" t="s">
        <v>70</v>
      </c>
      <c r="G17" s="31" t="s">
        <v>761</v>
      </c>
      <c r="H17" s="33">
        <v>10</v>
      </c>
      <c r="I17" s="33">
        <v>2</v>
      </c>
      <c r="J17" s="10" t="s">
        <v>723</v>
      </c>
    </row>
    <row r="18" ht="31" customHeight="1" spans="1:10">
      <c r="A18" s="34"/>
      <c r="B18" s="29" t="s">
        <v>215</v>
      </c>
      <c r="C18" s="30" t="s">
        <v>762</v>
      </c>
      <c r="D18" s="30" t="s">
        <v>62</v>
      </c>
      <c r="E18" s="31" t="s">
        <v>763</v>
      </c>
      <c r="F18" s="31" t="s">
        <v>375</v>
      </c>
      <c r="G18" s="31" t="s">
        <v>764</v>
      </c>
      <c r="H18" s="33">
        <v>10</v>
      </c>
      <c r="I18" s="33">
        <v>10</v>
      </c>
      <c r="J18" s="10" t="s">
        <v>41</v>
      </c>
    </row>
    <row r="19" ht="31" customHeight="1" spans="1:10">
      <c r="A19" s="34" t="s">
        <v>109</v>
      </c>
      <c r="B19" s="38" t="s">
        <v>179</v>
      </c>
      <c r="C19" s="30" t="s">
        <v>765</v>
      </c>
      <c r="D19" s="30" t="s">
        <v>62</v>
      </c>
      <c r="E19" s="31" t="s">
        <v>402</v>
      </c>
      <c r="F19" s="31" t="s">
        <v>99</v>
      </c>
      <c r="G19" s="31" t="s">
        <v>403</v>
      </c>
      <c r="H19" s="33">
        <v>10</v>
      </c>
      <c r="I19" s="33">
        <v>10</v>
      </c>
      <c r="J19" s="10" t="s">
        <v>41</v>
      </c>
    </row>
    <row r="20" ht="31" customHeight="1" spans="1:10">
      <c r="A20" s="34"/>
      <c r="B20" s="38" t="s">
        <v>185</v>
      </c>
      <c r="C20" s="30" t="s">
        <v>445</v>
      </c>
      <c r="D20" s="30" t="s">
        <v>66</v>
      </c>
      <c r="E20" s="31" t="s">
        <v>306</v>
      </c>
      <c r="F20" s="31" t="s">
        <v>134</v>
      </c>
      <c r="G20" s="31" t="s">
        <v>135</v>
      </c>
      <c r="H20" s="33">
        <v>10</v>
      </c>
      <c r="I20" s="33">
        <v>10</v>
      </c>
      <c r="J20" s="10" t="s">
        <v>41</v>
      </c>
    </row>
    <row r="21" ht="31" customHeight="1" spans="1:10">
      <c r="A21" s="38" t="s">
        <v>138</v>
      </c>
      <c r="B21" s="39" t="s">
        <v>188</v>
      </c>
      <c r="C21" s="30" t="s">
        <v>384</v>
      </c>
      <c r="D21" s="30" t="s">
        <v>62</v>
      </c>
      <c r="E21" s="31" t="s">
        <v>611</v>
      </c>
      <c r="F21" s="31" t="s">
        <v>99</v>
      </c>
      <c r="G21" s="31" t="s">
        <v>612</v>
      </c>
      <c r="H21" s="33">
        <v>10</v>
      </c>
      <c r="I21" s="33">
        <v>10</v>
      </c>
      <c r="J21" s="10" t="s">
        <v>41</v>
      </c>
    </row>
    <row r="22" ht="31" customHeight="1" spans="1:10">
      <c r="A22" s="6" t="s">
        <v>190</v>
      </c>
      <c r="B22" s="6"/>
      <c r="C22" s="6" t="s">
        <v>41</v>
      </c>
      <c r="D22" s="6"/>
      <c r="E22" s="6"/>
      <c r="F22" s="6"/>
      <c r="G22" s="6"/>
      <c r="H22" s="6"/>
      <c r="I22" s="6"/>
      <c r="J22" s="6"/>
    </row>
    <row r="23" s="1" customFormat="1" ht="24" customHeight="1" spans="1:10">
      <c r="A23" s="6" t="s">
        <v>191</v>
      </c>
      <c r="B23" s="6">
        <v>100</v>
      </c>
      <c r="C23" s="6"/>
      <c r="D23" s="6"/>
      <c r="E23" s="6"/>
      <c r="F23" s="6"/>
      <c r="G23" s="6"/>
      <c r="H23" s="6"/>
      <c r="I23" s="6">
        <f>SUM(I5,I13:I21)</f>
        <v>92</v>
      </c>
      <c r="J23" s="6" t="s">
        <v>192</v>
      </c>
    </row>
    <row r="24" spans="1:10">
      <c r="A24" s="21" t="s">
        <v>193</v>
      </c>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24:J2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26"/>
  <sheetViews>
    <sheetView workbookViewId="0">
      <selection activeCell="M18" sqref="M18"/>
    </sheetView>
  </sheetViews>
  <sheetFormatPr defaultColWidth="9" defaultRowHeight="14.25"/>
  <cols>
    <col min="1" max="1" width="11.5" customWidth="1"/>
    <col min="2" max="2" width="21.2583333333333" customWidth="1"/>
    <col min="3" max="3" width="26.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766</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v>
      </c>
      <c r="D5" s="6">
        <v>1.6</v>
      </c>
      <c r="E5" s="6">
        <v>1.6</v>
      </c>
      <c r="F5" s="6">
        <v>10</v>
      </c>
      <c r="G5" s="6"/>
      <c r="H5" s="9">
        <f>E5/D5</f>
        <v>1</v>
      </c>
      <c r="I5" s="6">
        <v>10</v>
      </c>
      <c r="J5" s="6"/>
    </row>
    <row r="6" ht="31" customHeight="1" spans="1:10">
      <c r="A6" s="6"/>
      <c r="B6" s="11" t="s">
        <v>44</v>
      </c>
      <c r="C6" s="27">
        <v>2</v>
      </c>
      <c r="D6" s="6">
        <v>1.6</v>
      </c>
      <c r="E6" s="6">
        <v>1.6</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767</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34" t="s">
        <v>59</v>
      </c>
      <c r="B13" s="29" t="s">
        <v>60</v>
      </c>
      <c r="C13" s="30" t="s">
        <v>768</v>
      </c>
      <c r="D13" s="30" t="s">
        <v>66</v>
      </c>
      <c r="E13" s="31" t="s">
        <v>717</v>
      </c>
      <c r="F13" s="31" t="s">
        <v>199</v>
      </c>
      <c r="G13" s="31" t="s">
        <v>769</v>
      </c>
      <c r="H13" s="33">
        <v>10</v>
      </c>
      <c r="I13" s="33">
        <v>10</v>
      </c>
      <c r="J13" s="26" t="s">
        <v>41</v>
      </c>
    </row>
    <row r="14" ht="31" customHeight="1" spans="1:10">
      <c r="A14" s="34"/>
      <c r="B14" s="29" t="s">
        <v>92</v>
      </c>
      <c r="C14" s="30" t="s">
        <v>770</v>
      </c>
      <c r="D14" s="30" t="s">
        <v>62</v>
      </c>
      <c r="E14" s="31" t="s">
        <v>402</v>
      </c>
      <c r="F14" s="31" t="s">
        <v>99</v>
      </c>
      <c r="G14" s="31" t="s">
        <v>403</v>
      </c>
      <c r="H14" s="33">
        <v>10</v>
      </c>
      <c r="I14" s="33">
        <v>10</v>
      </c>
      <c r="J14" s="26" t="s">
        <v>41</v>
      </c>
    </row>
    <row r="15" ht="31" customHeight="1" spans="1:10">
      <c r="A15" s="34"/>
      <c r="B15" s="29" t="s">
        <v>101</v>
      </c>
      <c r="C15" s="30" t="s">
        <v>771</v>
      </c>
      <c r="D15" s="30" t="s">
        <v>62</v>
      </c>
      <c r="E15" s="31" t="s">
        <v>402</v>
      </c>
      <c r="F15" s="31" t="s">
        <v>99</v>
      </c>
      <c r="G15" s="31" t="s">
        <v>403</v>
      </c>
      <c r="H15" s="33">
        <v>10</v>
      </c>
      <c r="I15" s="33">
        <v>10</v>
      </c>
      <c r="J15" s="26" t="s">
        <v>41</v>
      </c>
    </row>
    <row r="16" ht="31" customHeight="1" spans="1:10">
      <c r="A16" s="35"/>
      <c r="B16" s="29" t="s">
        <v>106</v>
      </c>
      <c r="C16" s="30" t="s">
        <v>330</v>
      </c>
      <c r="D16" s="30" t="s">
        <v>66</v>
      </c>
      <c r="E16" s="31" t="s">
        <v>331</v>
      </c>
      <c r="F16" s="31" t="s">
        <v>177</v>
      </c>
      <c r="G16" s="31" t="s">
        <v>331</v>
      </c>
      <c r="H16" s="33">
        <v>15</v>
      </c>
      <c r="I16" s="33">
        <v>15</v>
      </c>
      <c r="J16" s="26" t="s">
        <v>41</v>
      </c>
    </row>
    <row r="17" ht="31" customHeight="1" spans="1:10">
      <c r="A17" s="34" t="s">
        <v>109</v>
      </c>
      <c r="B17" s="38" t="s">
        <v>179</v>
      </c>
      <c r="C17" s="30" t="s">
        <v>772</v>
      </c>
      <c r="D17" s="30" t="s">
        <v>66</v>
      </c>
      <c r="E17" s="31" t="s">
        <v>220</v>
      </c>
      <c r="F17" s="31" t="s">
        <v>91</v>
      </c>
      <c r="G17" s="31" t="s">
        <v>220</v>
      </c>
      <c r="H17" s="33">
        <v>15</v>
      </c>
      <c r="I17" s="33">
        <v>15</v>
      </c>
      <c r="J17" s="26" t="s">
        <v>41</v>
      </c>
    </row>
    <row r="18" ht="31" customHeight="1" spans="1:10">
      <c r="A18" s="34"/>
      <c r="B18" s="38" t="s">
        <v>185</v>
      </c>
      <c r="C18" s="30" t="s">
        <v>445</v>
      </c>
      <c r="D18" s="30" t="s">
        <v>66</v>
      </c>
      <c r="E18" s="31" t="s">
        <v>306</v>
      </c>
      <c r="F18" s="31" t="s">
        <v>134</v>
      </c>
      <c r="G18" s="31" t="s">
        <v>135</v>
      </c>
      <c r="H18" s="33">
        <v>15</v>
      </c>
      <c r="I18" s="33">
        <v>15</v>
      </c>
      <c r="J18" s="26" t="s">
        <v>41</v>
      </c>
    </row>
    <row r="19" ht="31" customHeight="1" spans="1:10">
      <c r="A19" s="38" t="s">
        <v>138</v>
      </c>
      <c r="B19" s="39" t="s">
        <v>188</v>
      </c>
      <c r="C19" s="30" t="s">
        <v>384</v>
      </c>
      <c r="D19" s="30" t="s">
        <v>62</v>
      </c>
      <c r="E19" s="31" t="s">
        <v>316</v>
      </c>
      <c r="F19" s="31" t="s">
        <v>99</v>
      </c>
      <c r="G19" s="31" t="s">
        <v>317</v>
      </c>
      <c r="H19" s="33">
        <v>15</v>
      </c>
      <c r="I19" s="33">
        <v>15</v>
      </c>
      <c r="J19" s="26" t="s">
        <v>41</v>
      </c>
    </row>
    <row r="20" ht="31" customHeight="1" spans="1:10">
      <c r="A20" s="6" t="s">
        <v>190</v>
      </c>
      <c r="B20" s="6"/>
      <c r="C20" s="8" t="s">
        <v>41</v>
      </c>
      <c r="D20" s="8"/>
      <c r="E20" s="8"/>
      <c r="F20" s="8"/>
      <c r="G20" s="8"/>
      <c r="H20" s="8"/>
      <c r="I20" s="8"/>
      <c r="J20" s="8"/>
    </row>
    <row r="21" s="1" customFormat="1" ht="24" customHeight="1" spans="1:10">
      <c r="A21" s="6" t="s">
        <v>191</v>
      </c>
      <c r="B21" s="6">
        <v>100</v>
      </c>
      <c r="C21" s="6"/>
      <c r="D21" s="6"/>
      <c r="E21" s="6"/>
      <c r="F21" s="6"/>
      <c r="G21" s="6"/>
      <c r="H21" s="6"/>
      <c r="I21" s="6">
        <f>SUM(I5,I13:I19)</f>
        <v>100</v>
      </c>
      <c r="J21" s="6" t="s">
        <v>192</v>
      </c>
    </row>
    <row r="22" spans="1:10">
      <c r="A22" s="21" t="s">
        <v>193</v>
      </c>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J27"/>
  <sheetViews>
    <sheetView topLeftCell="A10" workbookViewId="0">
      <selection activeCell="L17" sqref="L17"/>
    </sheetView>
  </sheetViews>
  <sheetFormatPr defaultColWidth="9" defaultRowHeight="14.25"/>
  <cols>
    <col min="1" max="1" width="11.5" customWidth="1"/>
    <col min="2" max="2" width="21.2583333333333" customWidth="1"/>
    <col min="3" max="3" width="44.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773</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3</v>
      </c>
      <c r="D5" s="6">
        <v>3</v>
      </c>
      <c r="E5" s="6">
        <v>3</v>
      </c>
      <c r="F5" s="6">
        <v>10</v>
      </c>
      <c r="G5" s="6"/>
      <c r="H5" s="9">
        <f>E5/D5</f>
        <v>1</v>
      </c>
      <c r="I5" s="6">
        <v>10</v>
      </c>
      <c r="J5" s="6"/>
    </row>
    <row r="6" ht="31" customHeight="1" spans="1:10">
      <c r="A6" s="6"/>
      <c r="B6" s="11" t="s">
        <v>44</v>
      </c>
      <c r="C6" s="27">
        <v>3</v>
      </c>
      <c r="D6" s="6">
        <v>3</v>
      </c>
      <c r="E6" s="6">
        <v>3</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774</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34" t="s">
        <v>59</v>
      </c>
      <c r="B13" s="29" t="s">
        <v>60</v>
      </c>
      <c r="C13" s="30" t="s">
        <v>775</v>
      </c>
      <c r="D13" s="30" t="s">
        <v>62</v>
      </c>
      <c r="E13" s="31" t="s">
        <v>487</v>
      </c>
      <c r="F13" s="31" t="s">
        <v>345</v>
      </c>
      <c r="G13" s="31" t="s">
        <v>705</v>
      </c>
      <c r="H13" s="33">
        <v>10</v>
      </c>
      <c r="I13" s="33">
        <v>10</v>
      </c>
      <c r="J13" s="26" t="s">
        <v>41</v>
      </c>
    </row>
    <row r="14" ht="31" customHeight="1" spans="1:10">
      <c r="A14" s="34"/>
      <c r="B14" s="29" t="s">
        <v>60</v>
      </c>
      <c r="C14" s="30" t="s">
        <v>776</v>
      </c>
      <c r="D14" s="30" t="s">
        <v>62</v>
      </c>
      <c r="E14" s="31" t="s">
        <v>777</v>
      </c>
      <c r="F14" s="31" t="s">
        <v>778</v>
      </c>
      <c r="G14" s="31" t="s">
        <v>779</v>
      </c>
      <c r="H14" s="33">
        <v>10</v>
      </c>
      <c r="I14" s="33">
        <v>10</v>
      </c>
      <c r="J14" s="26" t="s">
        <v>41</v>
      </c>
    </row>
    <row r="15" ht="31" customHeight="1" spans="1:10">
      <c r="A15" s="34"/>
      <c r="B15" s="29" t="s">
        <v>92</v>
      </c>
      <c r="C15" s="30" t="s">
        <v>780</v>
      </c>
      <c r="D15" s="30" t="s">
        <v>62</v>
      </c>
      <c r="E15" s="31" t="s">
        <v>402</v>
      </c>
      <c r="F15" s="31" t="s">
        <v>99</v>
      </c>
      <c r="G15" s="31" t="s">
        <v>403</v>
      </c>
      <c r="H15" s="33">
        <v>10</v>
      </c>
      <c r="I15" s="33">
        <v>10</v>
      </c>
      <c r="J15" s="26" t="s">
        <v>41</v>
      </c>
    </row>
    <row r="16" s="3" customFormat="1" ht="31" customHeight="1" spans="1:10">
      <c r="A16" s="34"/>
      <c r="B16" s="29" t="s">
        <v>101</v>
      </c>
      <c r="C16" s="30" t="s">
        <v>781</v>
      </c>
      <c r="D16" s="30" t="s">
        <v>62</v>
      </c>
      <c r="E16" s="31" t="s">
        <v>296</v>
      </c>
      <c r="F16" s="31" t="s">
        <v>99</v>
      </c>
      <c r="G16" s="31" t="s">
        <v>425</v>
      </c>
      <c r="H16" s="33">
        <v>10</v>
      </c>
      <c r="I16" s="33">
        <v>10</v>
      </c>
      <c r="J16" s="26" t="s">
        <v>41</v>
      </c>
    </row>
    <row r="17" ht="31" customHeight="1" spans="1:10">
      <c r="A17" s="35"/>
      <c r="B17" s="29" t="s">
        <v>106</v>
      </c>
      <c r="C17" s="30" t="s">
        <v>533</v>
      </c>
      <c r="D17" s="30" t="s">
        <v>66</v>
      </c>
      <c r="E17" s="31" t="s">
        <v>491</v>
      </c>
      <c r="F17" s="31" t="s">
        <v>70</v>
      </c>
      <c r="G17" s="31" t="s">
        <v>711</v>
      </c>
      <c r="H17" s="33">
        <v>11</v>
      </c>
      <c r="I17" s="33">
        <v>11</v>
      </c>
      <c r="J17" s="26" t="s">
        <v>41</v>
      </c>
    </row>
    <row r="18" ht="31" customHeight="1" spans="1:10">
      <c r="A18" s="34" t="s">
        <v>109</v>
      </c>
      <c r="B18" s="38" t="s">
        <v>179</v>
      </c>
      <c r="C18" s="30" t="s">
        <v>782</v>
      </c>
      <c r="D18" s="30" t="s">
        <v>62</v>
      </c>
      <c r="E18" s="31" t="s">
        <v>402</v>
      </c>
      <c r="F18" s="31" t="s">
        <v>99</v>
      </c>
      <c r="G18" s="31" t="s">
        <v>403</v>
      </c>
      <c r="H18" s="33">
        <v>13</v>
      </c>
      <c r="I18" s="33">
        <v>13</v>
      </c>
      <c r="J18" s="26" t="s">
        <v>41</v>
      </c>
    </row>
    <row r="19" ht="31" customHeight="1" spans="1:10">
      <c r="A19" s="34"/>
      <c r="B19" s="38" t="s">
        <v>185</v>
      </c>
      <c r="C19" s="30" t="s">
        <v>445</v>
      </c>
      <c r="D19" s="30" t="s">
        <v>62</v>
      </c>
      <c r="E19" s="31" t="s">
        <v>513</v>
      </c>
      <c r="F19" s="31" t="s">
        <v>134</v>
      </c>
      <c r="G19" s="31" t="s">
        <v>783</v>
      </c>
      <c r="H19" s="33">
        <v>13</v>
      </c>
      <c r="I19" s="33">
        <v>13</v>
      </c>
      <c r="J19" s="26" t="s">
        <v>41</v>
      </c>
    </row>
    <row r="20" ht="31" customHeight="1" spans="1:10">
      <c r="A20" s="38" t="s">
        <v>138</v>
      </c>
      <c r="B20" s="39" t="s">
        <v>188</v>
      </c>
      <c r="C20" s="30" t="s">
        <v>384</v>
      </c>
      <c r="D20" s="30" t="s">
        <v>62</v>
      </c>
      <c r="E20" s="31" t="s">
        <v>402</v>
      </c>
      <c r="F20" s="31" t="s">
        <v>99</v>
      </c>
      <c r="G20" s="31" t="s">
        <v>403</v>
      </c>
      <c r="H20" s="33">
        <v>13</v>
      </c>
      <c r="I20" s="33">
        <v>13</v>
      </c>
      <c r="J20" s="26" t="s">
        <v>41</v>
      </c>
    </row>
    <row r="21" ht="31" customHeight="1" spans="1:10">
      <c r="A21" s="6" t="s">
        <v>190</v>
      </c>
      <c r="B21" s="6"/>
      <c r="C21" s="8" t="s">
        <v>41</v>
      </c>
      <c r="D21" s="8"/>
      <c r="E21" s="8"/>
      <c r="F21" s="8"/>
      <c r="G21" s="8"/>
      <c r="H21" s="8"/>
      <c r="I21" s="8"/>
      <c r="J21" s="8"/>
    </row>
    <row r="22" s="1" customFormat="1" ht="24" customHeight="1" spans="1:10">
      <c r="A22" s="6" t="s">
        <v>191</v>
      </c>
      <c r="B22" s="6">
        <v>100</v>
      </c>
      <c r="C22" s="6"/>
      <c r="D22" s="6"/>
      <c r="E22" s="6"/>
      <c r="F22" s="6"/>
      <c r="G22" s="6"/>
      <c r="H22" s="6"/>
      <c r="I22" s="6">
        <f>SUM(I5,I13:I20)</f>
        <v>100</v>
      </c>
      <c r="J22" s="6" t="s">
        <v>192</v>
      </c>
    </row>
    <row r="23" spans="1:10">
      <c r="A23" s="21" t="s">
        <v>193</v>
      </c>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J30"/>
  <sheetViews>
    <sheetView topLeftCell="A10" workbookViewId="0">
      <selection activeCell="C13" sqref="C13:D23"/>
    </sheetView>
  </sheetViews>
  <sheetFormatPr defaultColWidth="9" defaultRowHeight="14.25"/>
  <cols>
    <col min="1" max="1" width="11.5" customWidth="1"/>
    <col min="2" max="2" width="21.2583333333333" customWidth="1"/>
    <col min="3" max="3" width="32" customWidth="1"/>
    <col min="5" max="5" width="13.375" customWidth="1"/>
    <col min="7" max="7" width="10.7583333333333" customWidth="1"/>
    <col min="10" max="10" width="31.375" customWidth="1"/>
  </cols>
  <sheetData>
    <row r="1" ht="27" spans="1:10">
      <c r="A1" s="5" t="s">
        <v>144</v>
      </c>
      <c r="B1" s="5"/>
      <c r="C1" s="5"/>
      <c r="D1" s="5"/>
      <c r="E1" s="5"/>
      <c r="F1" s="5"/>
      <c r="G1" s="5"/>
      <c r="H1" s="5"/>
      <c r="I1" s="5"/>
      <c r="J1" s="5"/>
    </row>
    <row r="2" s="1" customFormat="1" ht="26" customHeight="1" spans="1:10">
      <c r="A2" s="6" t="s">
        <v>145</v>
      </c>
      <c r="B2" s="6" t="s">
        <v>784</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v>
      </c>
      <c r="D5" s="6">
        <v>1.17</v>
      </c>
      <c r="E5" s="6">
        <v>1.17</v>
      </c>
      <c r="F5" s="6">
        <v>10</v>
      </c>
      <c r="G5" s="6"/>
      <c r="H5" s="9">
        <f>E5/D5</f>
        <v>1</v>
      </c>
      <c r="I5" s="6">
        <v>10</v>
      </c>
      <c r="J5" s="6"/>
    </row>
    <row r="6" ht="31" customHeight="1" spans="1:10">
      <c r="A6" s="6"/>
      <c r="B6" s="11" t="s">
        <v>44</v>
      </c>
      <c r="C6" s="27">
        <v>2</v>
      </c>
      <c r="D6" s="6">
        <v>1.17</v>
      </c>
      <c r="E6" s="6">
        <v>1.17</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785</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564</v>
      </c>
      <c r="D13" s="40" t="s">
        <v>62</v>
      </c>
      <c r="E13" s="106" t="s">
        <v>308</v>
      </c>
      <c r="F13" s="32" t="s">
        <v>345</v>
      </c>
      <c r="G13" s="106" t="s">
        <v>418</v>
      </c>
      <c r="H13" s="33">
        <v>8</v>
      </c>
      <c r="I13" s="33">
        <v>8</v>
      </c>
      <c r="J13" s="26" t="s">
        <v>41</v>
      </c>
    </row>
    <row r="14" ht="31" customHeight="1" spans="1:10">
      <c r="A14" s="34"/>
      <c r="B14" s="29" t="s">
        <v>60</v>
      </c>
      <c r="C14" s="40" t="s">
        <v>786</v>
      </c>
      <c r="D14" s="40" t="s">
        <v>62</v>
      </c>
      <c r="E14" s="106" t="s">
        <v>354</v>
      </c>
      <c r="F14" s="32" t="s">
        <v>349</v>
      </c>
      <c r="G14" s="106" t="s">
        <v>787</v>
      </c>
      <c r="H14" s="33">
        <v>8</v>
      </c>
      <c r="I14" s="33">
        <v>8</v>
      </c>
      <c r="J14" s="26" t="s">
        <v>41</v>
      </c>
    </row>
    <row r="15" ht="31" customHeight="1" spans="1:10">
      <c r="A15" s="34"/>
      <c r="B15" s="29" t="s">
        <v>60</v>
      </c>
      <c r="C15" s="40" t="s">
        <v>788</v>
      </c>
      <c r="D15" s="40" t="s">
        <v>62</v>
      </c>
      <c r="E15" s="106" t="s">
        <v>354</v>
      </c>
      <c r="F15" s="32" t="s">
        <v>789</v>
      </c>
      <c r="G15" s="106" t="s">
        <v>790</v>
      </c>
      <c r="H15" s="33">
        <v>8</v>
      </c>
      <c r="I15" s="33">
        <v>8</v>
      </c>
      <c r="J15" s="26" t="s">
        <v>41</v>
      </c>
    </row>
    <row r="16" ht="31" customHeight="1" spans="1:10">
      <c r="A16" s="34"/>
      <c r="B16" s="29" t="s">
        <v>92</v>
      </c>
      <c r="C16" s="40" t="s">
        <v>791</v>
      </c>
      <c r="D16" s="40" t="s">
        <v>62</v>
      </c>
      <c r="E16" s="106" t="s">
        <v>402</v>
      </c>
      <c r="F16" s="32" t="s">
        <v>99</v>
      </c>
      <c r="G16" s="106" t="s">
        <v>403</v>
      </c>
      <c r="H16" s="33">
        <v>8</v>
      </c>
      <c r="I16" s="33">
        <v>8</v>
      </c>
      <c r="J16" s="26" t="s">
        <v>41</v>
      </c>
    </row>
    <row r="17" ht="31" customHeight="1" spans="1:10">
      <c r="A17" s="34"/>
      <c r="B17" s="29" t="s">
        <v>101</v>
      </c>
      <c r="C17" s="40" t="s">
        <v>506</v>
      </c>
      <c r="D17" s="40" t="s">
        <v>62</v>
      </c>
      <c r="E17" s="106" t="s">
        <v>303</v>
      </c>
      <c r="F17" s="32" t="s">
        <v>99</v>
      </c>
      <c r="G17" s="106" t="s">
        <v>304</v>
      </c>
      <c r="H17" s="33">
        <v>9</v>
      </c>
      <c r="I17" s="33">
        <v>9</v>
      </c>
      <c r="J17" s="26" t="s">
        <v>41</v>
      </c>
    </row>
    <row r="18" ht="31" customHeight="1" spans="1:10">
      <c r="A18" s="35"/>
      <c r="B18" s="29" t="s">
        <v>106</v>
      </c>
      <c r="C18" s="40" t="s">
        <v>307</v>
      </c>
      <c r="D18" s="40" t="s">
        <v>66</v>
      </c>
      <c r="E18" s="106" t="s">
        <v>792</v>
      </c>
      <c r="F18" s="32" t="s">
        <v>375</v>
      </c>
      <c r="G18" s="32" t="s">
        <v>793</v>
      </c>
      <c r="H18" s="33">
        <v>9</v>
      </c>
      <c r="I18" s="33">
        <v>5</v>
      </c>
      <c r="J18" s="26" t="s">
        <v>723</v>
      </c>
    </row>
    <row r="19" ht="31" customHeight="1" spans="1:10">
      <c r="A19" s="28" t="s">
        <v>109</v>
      </c>
      <c r="B19" s="29" t="s">
        <v>215</v>
      </c>
      <c r="C19" s="40" t="s">
        <v>794</v>
      </c>
      <c r="D19" s="40" t="s">
        <v>62</v>
      </c>
      <c r="E19" s="106" t="s">
        <v>795</v>
      </c>
      <c r="F19" s="32" t="s">
        <v>375</v>
      </c>
      <c r="G19" s="106" t="s">
        <v>796</v>
      </c>
      <c r="H19" s="33">
        <v>8</v>
      </c>
      <c r="I19" s="33">
        <v>8</v>
      </c>
      <c r="J19" s="26" t="s">
        <v>41</v>
      </c>
    </row>
    <row r="20" ht="31" customHeight="1" spans="1:10">
      <c r="A20" s="34"/>
      <c r="B20" s="38" t="s">
        <v>179</v>
      </c>
      <c r="C20" s="40" t="s">
        <v>797</v>
      </c>
      <c r="D20" s="40" t="s">
        <v>62</v>
      </c>
      <c r="E20" s="106" t="s">
        <v>296</v>
      </c>
      <c r="F20" s="32" t="s">
        <v>99</v>
      </c>
      <c r="G20" s="106" t="s">
        <v>425</v>
      </c>
      <c r="H20" s="33">
        <v>8</v>
      </c>
      <c r="I20" s="33">
        <v>8</v>
      </c>
      <c r="J20" s="26" t="s">
        <v>41</v>
      </c>
    </row>
    <row r="21" ht="31" customHeight="1" spans="1:10">
      <c r="A21" s="34"/>
      <c r="B21" s="38" t="s">
        <v>182</v>
      </c>
      <c r="C21" s="40" t="s">
        <v>798</v>
      </c>
      <c r="D21" s="40" t="s">
        <v>66</v>
      </c>
      <c r="E21" s="106" t="s">
        <v>218</v>
      </c>
      <c r="F21" s="32" t="s">
        <v>91</v>
      </c>
      <c r="G21" s="106" t="s">
        <v>218</v>
      </c>
      <c r="H21" s="33">
        <v>7</v>
      </c>
      <c r="I21" s="33">
        <v>7</v>
      </c>
      <c r="J21" s="26" t="s">
        <v>41</v>
      </c>
    </row>
    <row r="22" ht="31" customHeight="1" spans="1:10">
      <c r="A22" s="35"/>
      <c r="B22" s="38" t="s">
        <v>185</v>
      </c>
      <c r="C22" s="40" t="s">
        <v>799</v>
      </c>
      <c r="D22" s="40" t="s">
        <v>62</v>
      </c>
      <c r="E22" s="106" t="s">
        <v>611</v>
      </c>
      <c r="F22" s="32" t="s">
        <v>99</v>
      </c>
      <c r="G22" s="106" t="s">
        <v>612</v>
      </c>
      <c r="H22" s="33">
        <v>7</v>
      </c>
      <c r="I22" s="33">
        <v>7</v>
      </c>
      <c r="J22" s="26" t="s">
        <v>41</v>
      </c>
    </row>
    <row r="23" ht="31" customHeight="1" spans="1:10">
      <c r="A23" s="38" t="s">
        <v>138</v>
      </c>
      <c r="B23" s="39" t="s">
        <v>188</v>
      </c>
      <c r="C23" s="40" t="s">
        <v>800</v>
      </c>
      <c r="D23" s="40" t="s">
        <v>62</v>
      </c>
      <c r="E23" s="106" t="s">
        <v>316</v>
      </c>
      <c r="F23" s="32" t="s">
        <v>99</v>
      </c>
      <c r="G23" s="106" t="s">
        <v>317</v>
      </c>
      <c r="H23" s="33">
        <v>10</v>
      </c>
      <c r="I23" s="33">
        <v>10</v>
      </c>
      <c r="J23" s="26" t="s">
        <v>41</v>
      </c>
    </row>
    <row r="24" ht="31" customHeight="1" spans="1:10">
      <c r="A24" s="6" t="s">
        <v>190</v>
      </c>
      <c r="B24" s="6"/>
      <c r="C24" s="8" t="s">
        <v>41</v>
      </c>
      <c r="D24" s="8"/>
      <c r="E24" s="8"/>
      <c r="F24" s="8"/>
      <c r="G24" s="8"/>
      <c r="H24" s="8"/>
      <c r="I24" s="8"/>
      <c r="J24" s="8"/>
    </row>
    <row r="25" s="1" customFormat="1" ht="24" customHeight="1" spans="1:10">
      <c r="A25" s="6" t="s">
        <v>191</v>
      </c>
      <c r="B25" s="6">
        <v>100</v>
      </c>
      <c r="C25" s="6"/>
      <c r="D25" s="6"/>
      <c r="E25" s="6"/>
      <c r="F25" s="6"/>
      <c r="G25" s="6"/>
      <c r="H25" s="6"/>
      <c r="I25" s="6">
        <f>SUM(I5,I13:I23)</f>
        <v>96</v>
      </c>
      <c r="J25" s="6" t="s">
        <v>192</v>
      </c>
    </row>
    <row r="26" spans="1:10">
      <c r="A26" s="21" t="s">
        <v>193</v>
      </c>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row r="30" spans="1:10">
      <c r="A30" s="23"/>
      <c r="B30" s="23"/>
      <c r="C30" s="23"/>
      <c r="D30" s="23"/>
      <c r="E30" s="23"/>
      <c r="F30" s="23"/>
      <c r="G30" s="23"/>
      <c r="H30" s="23"/>
      <c r="I30" s="23"/>
      <c r="J30"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A26:J3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J33"/>
  <sheetViews>
    <sheetView topLeftCell="A12" workbookViewId="0">
      <selection activeCell="M25" sqref="M25"/>
    </sheetView>
  </sheetViews>
  <sheetFormatPr defaultColWidth="9" defaultRowHeight="14.25"/>
  <cols>
    <col min="1" max="1" width="11.5" customWidth="1"/>
    <col min="2" max="2" width="21.2583333333333" customWidth="1"/>
    <col min="3" max="3" width="28.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801</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11</v>
      </c>
      <c r="D5" s="6">
        <v>10.99</v>
      </c>
      <c r="E5" s="6">
        <v>10.99</v>
      </c>
      <c r="F5" s="6">
        <v>10</v>
      </c>
      <c r="G5" s="6"/>
      <c r="H5" s="9">
        <f>E5/D5</f>
        <v>1</v>
      </c>
      <c r="I5" s="6">
        <v>10</v>
      </c>
      <c r="J5" s="6"/>
    </row>
    <row r="6" ht="31" customHeight="1" spans="1:10">
      <c r="A6" s="6"/>
      <c r="B6" s="11" t="s">
        <v>44</v>
      </c>
      <c r="C6" s="27">
        <v>11</v>
      </c>
      <c r="D6" s="6">
        <v>10.99</v>
      </c>
      <c r="E6" s="6">
        <v>10.99</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802</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9" t="s">
        <v>59</v>
      </c>
      <c r="B13" s="29" t="s">
        <v>60</v>
      </c>
      <c r="C13" s="40" t="s">
        <v>803</v>
      </c>
      <c r="D13" s="40" t="s">
        <v>66</v>
      </c>
      <c r="E13" s="106" t="s">
        <v>717</v>
      </c>
      <c r="F13" s="32" t="s">
        <v>199</v>
      </c>
      <c r="G13" s="32" t="s">
        <v>769</v>
      </c>
      <c r="H13" s="33">
        <v>6</v>
      </c>
      <c r="I13" s="33">
        <v>6</v>
      </c>
      <c r="J13" s="26" t="s">
        <v>41</v>
      </c>
    </row>
    <row r="14" ht="31" customHeight="1" spans="1:10">
      <c r="A14" s="28" t="s">
        <v>59</v>
      </c>
      <c r="B14" s="29" t="s">
        <v>92</v>
      </c>
      <c r="C14" s="40" t="s">
        <v>804</v>
      </c>
      <c r="D14" s="40" t="s">
        <v>62</v>
      </c>
      <c r="E14" s="106" t="s">
        <v>402</v>
      </c>
      <c r="F14" s="32" t="s">
        <v>99</v>
      </c>
      <c r="G14" s="32" t="s">
        <v>403</v>
      </c>
      <c r="H14" s="33">
        <v>6</v>
      </c>
      <c r="I14" s="33">
        <v>6</v>
      </c>
      <c r="J14" s="26" t="s">
        <v>41</v>
      </c>
    </row>
    <row r="15" ht="31" customHeight="1" spans="1:10">
      <c r="A15" s="34"/>
      <c r="B15" s="29" t="s">
        <v>92</v>
      </c>
      <c r="C15" s="40" t="s">
        <v>805</v>
      </c>
      <c r="D15" s="40" t="s">
        <v>66</v>
      </c>
      <c r="E15" s="106" t="s">
        <v>806</v>
      </c>
      <c r="F15" s="32" t="s">
        <v>91</v>
      </c>
      <c r="G15" s="106" t="s">
        <v>806</v>
      </c>
      <c r="H15" s="33">
        <v>6</v>
      </c>
      <c r="I15" s="33">
        <v>6</v>
      </c>
      <c r="J15" s="26" t="s">
        <v>41</v>
      </c>
    </row>
    <row r="16" ht="69" customHeight="1" spans="1:10">
      <c r="A16" s="34"/>
      <c r="B16" s="29" t="s">
        <v>92</v>
      </c>
      <c r="C16" s="40" t="s">
        <v>807</v>
      </c>
      <c r="D16" s="40" t="s">
        <v>66</v>
      </c>
      <c r="E16" s="106" t="s">
        <v>253</v>
      </c>
      <c r="F16" s="32" t="s">
        <v>91</v>
      </c>
      <c r="G16" s="106" t="s">
        <v>253</v>
      </c>
      <c r="H16" s="33">
        <v>6</v>
      </c>
      <c r="I16" s="33">
        <v>6</v>
      </c>
      <c r="J16" s="26" t="s">
        <v>41</v>
      </c>
    </row>
    <row r="17" ht="31" customHeight="1" spans="1:10">
      <c r="A17" s="34"/>
      <c r="B17" s="29" t="s">
        <v>101</v>
      </c>
      <c r="C17" s="40" t="s">
        <v>808</v>
      </c>
      <c r="D17" s="40" t="s">
        <v>66</v>
      </c>
      <c r="E17" s="106" t="s">
        <v>253</v>
      </c>
      <c r="F17" s="32" t="s">
        <v>91</v>
      </c>
      <c r="G17" s="106" t="s">
        <v>253</v>
      </c>
      <c r="H17" s="33">
        <v>6</v>
      </c>
      <c r="I17" s="33">
        <v>6</v>
      </c>
      <c r="J17" s="26" t="s">
        <v>41</v>
      </c>
    </row>
    <row r="18" ht="31" customHeight="1" spans="1:10">
      <c r="A18" s="34"/>
      <c r="B18" s="29" t="s">
        <v>101</v>
      </c>
      <c r="C18" s="40" t="s">
        <v>809</v>
      </c>
      <c r="D18" s="40" t="s">
        <v>62</v>
      </c>
      <c r="E18" s="32" t="s">
        <v>611</v>
      </c>
      <c r="F18" s="32" t="s">
        <v>99</v>
      </c>
      <c r="G18" s="32" t="s">
        <v>612</v>
      </c>
      <c r="H18" s="33">
        <v>6</v>
      </c>
      <c r="I18" s="33">
        <v>6</v>
      </c>
      <c r="J18" s="26" t="s">
        <v>41</v>
      </c>
    </row>
    <row r="19" ht="31" customHeight="1" spans="1:10">
      <c r="A19" s="35"/>
      <c r="B19" s="29" t="s">
        <v>106</v>
      </c>
      <c r="C19" s="40" t="s">
        <v>307</v>
      </c>
      <c r="D19" s="40" t="s">
        <v>66</v>
      </c>
      <c r="E19" s="32" t="s">
        <v>810</v>
      </c>
      <c r="F19" s="32" t="s">
        <v>70</v>
      </c>
      <c r="G19" s="32" t="s">
        <v>811</v>
      </c>
      <c r="H19" s="33">
        <v>6</v>
      </c>
      <c r="I19" s="33">
        <v>6</v>
      </c>
      <c r="J19" s="26" t="s">
        <v>41</v>
      </c>
    </row>
    <row r="20" ht="31" customHeight="1" spans="1:10">
      <c r="A20" s="28" t="s">
        <v>109</v>
      </c>
      <c r="B20" s="29" t="s">
        <v>215</v>
      </c>
      <c r="C20" s="40" t="s">
        <v>812</v>
      </c>
      <c r="D20" s="40" t="s">
        <v>66</v>
      </c>
      <c r="E20" s="106" t="s">
        <v>813</v>
      </c>
      <c r="F20" s="32" t="s">
        <v>91</v>
      </c>
      <c r="G20" s="106" t="s">
        <v>813</v>
      </c>
      <c r="H20" s="33">
        <v>7</v>
      </c>
      <c r="I20" s="33">
        <v>7</v>
      </c>
      <c r="J20" s="26" t="s">
        <v>41</v>
      </c>
    </row>
    <row r="21" ht="31" customHeight="1" spans="1:10">
      <c r="A21" s="34"/>
      <c r="B21" s="29" t="s">
        <v>179</v>
      </c>
      <c r="C21" s="40" t="s">
        <v>814</v>
      </c>
      <c r="D21" s="40" t="s">
        <v>66</v>
      </c>
      <c r="E21" s="106" t="s">
        <v>311</v>
      </c>
      <c r="F21" s="32" t="s">
        <v>91</v>
      </c>
      <c r="G21" s="106" t="s">
        <v>311</v>
      </c>
      <c r="H21" s="33">
        <v>7</v>
      </c>
      <c r="I21" s="33">
        <v>7</v>
      </c>
      <c r="J21" s="26" t="s">
        <v>41</v>
      </c>
    </row>
    <row r="22" ht="31" customHeight="1" spans="1:10">
      <c r="A22" s="34"/>
      <c r="B22" s="29" t="s">
        <v>179</v>
      </c>
      <c r="C22" s="40" t="s">
        <v>815</v>
      </c>
      <c r="D22" s="40" t="s">
        <v>66</v>
      </c>
      <c r="E22" s="106" t="s">
        <v>816</v>
      </c>
      <c r="F22" s="32" t="s">
        <v>91</v>
      </c>
      <c r="G22" s="106" t="s">
        <v>816</v>
      </c>
      <c r="H22" s="33">
        <v>7</v>
      </c>
      <c r="I22" s="33">
        <v>7</v>
      </c>
      <c r="J22" s="26" t="s">
        <v>41</v>
      </c>
    </row>
    <row r="23" ht="31" customHeight="1" spans="1:10">
      <c r="A23" s="34"/>
      <c r="B23" s="29" t="s">
        <v>182</v>
      </c>
      <c r="C23" s="40" t="s">
        <v>259</v>
      </c>
      <c r="D23" s="40" t="s">
        <v>66</v>
      </c>
      <c r="E23" s="106" t="s">
        <v>817</v>
      </c>
      <c r="F23" s="32" t="s">
        <v>91</v>
      </c>
      <c r="G23" s="106" t="s">
        <v>817</v>
      </c>
      <c r="H23" s="33">
        <v>6</v>
      </c>
      <c r="I23" s="33">
        <v>6</v>
      </c>
      <c r="J23" s="26" t="s">
        <v>41</v>
      </c>
    </row>
    <row r="24" ht="31" customHeight="1" spans="1:10">
      <c r="A24" s="35"/>
      <c r="B24" s="38" t="s">
        <v>185</v>
      </c>
      <c r="C24" s="40" t="s">
        <v>818</v>
      </c>
      <c r="D24" s="40" t="s">
        <v>66</v>
      </c>
      <c r="E24" s="106" t="s">
        <v>819</v>
      </c>
      <c r="F24" s="32" t="s">
        <v>134</v>
      </c>
      <c r="G24" s="106" t="s">
        <v>819</v>
      </c>
      <c r="H24" s="33">
        <v>6</v>
      </c>
      <c r="I24" s="33">
        <v>6</v>
      </c>
      <c r="J24" s="26" t="s">
        <v>41</v>
      </c>
    </row>
    <row r="25" ht="31" customHeight="1" spans="1:10">
      <c r="A25" s="36" t="s">
        <v>138</v>
      </c>
      <c r="B25" s="39" t="s">
        <v>188</v>
      </c>
      <c r="C25" s="40" t="s">
        <v>820</v>
      </c>
      <c r="D25" s="40" t="s">
        <v>62</v>
      </c>
      <c r="E25" s="106" t="s">
        <v>296</v>
      </c>
      <c r="F25" s="32" t="s">
        <v>99</v>
      </c>
      <c r="G25" s="106" t="s">
        <v>425</v>
      </c>
      <c r="H25" s="33">
        <v>7</v>
      </c>
      <c r="I25" s="33">
        <v>7</v>
      </c>
      <c r="J25" s="26" t="s">
        <v>41</v>
      </c>
    </row>
    <row r="26" ht="31" customHeight="1" spans="1:10">
      <c r="A26" s="37"/>
      <c r="B26" s="39" t="s">
        <v>188</v>
      </c>
      <c r="C26" s="40" t="s">
        <v>800</v>
      </c>
      <c r="D26" s="40" t="s">
        <v>62</v>
      </c>
      <c r="E26" s="106" t="s">
        <v>316</v>
      </c>
      <c r="F26" s="32" t="s">
        <v>99</v>
      </c>
      <c r="G26" s="106" t="s">
        <v>317</v>
      </c>
      <c r="H26" s="33">
        <v>8</v>
      </c>
      <c r="I26" s="33">
        <v>8</v>
      </c>
      <c r="J26" s="26" t="s">
        <v>41</v>
      </c>
    </row>
    <row r="27" ht="31" customHeight="1" spans="1:10">
      <c r="A27" s="6" t="s">
        <v>190</v>
      </c>
      <c r="B27" s="6"/>
      <c r="C27" s="8" t="s">
        <v>41</v>
      </c>
      <c r="D27" s="8"/>
      <c r="E27" s="8"/>
      <c r="F27" s="8"/>
      <c r="G27" s="8"/>
      <c r="H27" s="8"/>
      <c r="I27" s="8"/>
      <c r="J27" s="8"/>
    </row>
    <row r="28" s="1" customFormat="1" ht="24" customHeight="1" spans="1:10">
      <c r="A28" s="6" t="s">
        <v>191</v>
      </c>
      <c r="B28" s="6">
        <v>100</v>
      </c>
      <c r="C28" s="6"/>
      <c r="D28" s="6"/>
      <c r="E28" s="6"/>
      <c r="F28" s="6"/>
      <c r="G28" s="6"/>
      <c r="H28" s="6"/>
      <c r="I28" s="6">
        <f>SUM(I5,I13:I26)</f>
        <v>100</v>
      </c>
      <c r="J28" s="6" t="s">
        <v>192</v>
      </c>
    </row>
    <row r="29" spans="1:10">
      <c r="A29" s="21" t="s">
        <v>193</v>
      </c>
      <c r="B29" s="23"/>
      <c r="C29" s="23"/>
      <c r="D29" s="23"/>
      <c r="E29" s="23"/>
      <c r="F29" s="23"/>
      <c r="G29" s="23"/>
      <c r="H29" s="23"/>
      <c r="I29" s="23"/>
      <c r="J29" s="23"/>
    </row>
    <row r="30" spans="1:10">
      <c r="A30" s="23"/>
      <c r="B30" s="23"/>
      <c r="C30" s="23"/>
      <c r="D30" s="23"/>
      <c r="E30" s="23"/>
      <c r="F30" s="23"/>
      <c r="G30" s="23"/>
      <c r="H30" s="23"/>
      <c r="I30" s="23"/>
      <c r="J30" s="23"/>
    </row>
    <row r="31" spans="1:10">
      <c r="A31" s="23"/>
      <c r="B31" s="23"/>
      <c r="C31" s="23"/>
      <c r="D31" s="23"/>
      <c r="E31" s="23"/>
      <c r="F31" s="23"/>
      <c r="G31" s="23"/>
      <c r="H31" s="23"/>
      <c r="I31" s="23"/>
      <c r="J31" s="23"/>
    </row>
    <row r="32" spans="1:10">
      <c r="A32" s="23"/>
      <c r="B32" s="23"/>
      <c r="C32" s="23"/>
      <c r="D32" s="23"/>
      <c r="E32" s="23"/>
      <c r="F32" s="23"/>
      <c r="G32" s="23"/>
      <c r="H32" s="23"/>
      <c r="I32" s="23"/>
      <c r="J32" s="23"/>
    </row>
    <row r="33" spans="1:10">
      <c r="A33" s="23"/>
      <c r="B33" s="23"/>
      <c r="C33" s="23"/>
      <c r="D33" s="23"/>
      <c r="E33" s="23"/>
      <c r="F33" s="23"/>
      <c r="G33" s="23"/>
      <c r="H33" s="23"/>
      <c r="I33" s="23"/>
      <c r="J33" s="2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4:A19"/>
    <mergeCell ref="A20:A24"/>
    <mergeCell ref="A25:A26"/>
    <mergeCell ref="A29:J33"/>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J27"/>
  <sheetViews>
    <sheetView topLeftCell="A10" workbookViewId="0">
      <selection activeCell="O18" sqref="O18"/>
    </sheetView>
  </sheetViews>
  <sheetFormatPr defaultColWidth="9" defaultRowHeight="14.25"/>
  <cols>
    <col min="1" max="1" width="11.5" customWidth="1"/>
    <col min="2" max="2" width="21.2583333333333" customWidth="1"/>
    <col min="3" max="3" width="29"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821</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84.06</v>
      </c>
      <c r="D5" s="6">
        <v>43.5</v>
      </c>
      <c r="E5" s="6">
        <v>43.5</v>
      </c>
      <c r="F5" s="6">
        <v>10</v>
      </c>
      <c r="G5" s="6"/>
      <c r="H5" s="9">
        <f>E5/D5</f>
        <v>1</v>
      </c>
      <c r="I5" s="6">
        <v>10</v>
      </c>
      <c r="J5" s="6"/>
    </row>
    <row r="6" ht="31" customHeight="1" spans="1:10">
      <c r="A6" s="6"/>
      <c r="B6" s="11" t="s">
        <v>44</v>
      </c>
      <c r="C6" s="27">
        <v>84.06</v>
      </c>
      <c r="D6" s="6">
        <v>43.5</v>
      </c>
      <c r="E6" s="6">
        <v>43.5</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822</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823</v>
      </c>
      <c r="D13" s="40" t="s">
        <v>66</v>
      </c>
      <c r="E13" s="32" t="s">
        <v>824</v>
      </c>
      <c r="F13" s="32" t="s">
        <v>199</v>
      </c>
      <c r="G13" s="32" t="s">
        <v>825</v>
      </c>
      <c r="H13" s="33">
        <v>10</v>
      </c>
      <c r="I13" s="33">
        <v>10</v>
      </c>
      <c r="J13" s="26" t="s">
        <v>41</v>
      </c>
    </row>
    <row r="14" ht="31" customHeight="1" spans="1:10">
      <c r="A14" s="34"/>
      <c r="B14" s="29" t="s">
        <v>60</v>
      </c>
      <c r="C14" s="40" t="s">
        <v>826</v>
      </c>
      <c r="D14" s="40" t="s">
        <v>66</v>
      </c>
      <c r="E14" s="32" t="s">
        <v>827</v>
      </c>
      <c r="F14" s="32" t="s">
        <v>63</v>
      </c>
      <c r="G14" s="32" t="s">
        <v>828</v>
      </c>
      <c r="H14" s="33">
        <v>10</v>
      </c>
      <c r="I14" s="33">
        <v>10</v>
      </c>
      <c r="J14" s="26" t="s">
        <v>41</v>
      </c>
    </row>
    <row r="15" ht="31" customHeight="1" spans="1:10">
      <c r="A15" s="34"/>
      <c r="B15" s="29" t="s">
        <v>92</v>
      </c>
      <c r="C15" s="40" t="s">
        <v>829</v>
      </c>
      <c r="D15" s="40" t="s">
        <v>62</v>
      </c>
      <c r="E15" s="106" t="s">
        <v>402</v>
      </c>
      <c r="F15" s="32" t="s">
        <v>99</v>
      </c>
      <c r="G15" s="106" t="s">
        <v>403</v>
      </c>
      <c r="H15" s="33">
        <v>10</v>
      </c>
      <c r="I15" s="33">
        <v>10</v>
      </c>
      <c r="J15" s="26" t="s">
        <v>41</v>
      </c>
    </row>
    <row r="16" ht="31" customHeight="1" spans="1:10">
      <c r="A16" s="34"/>
      <c r="B16" s="29" t="s">
        <v>101</v>
      </c>
      <c r="C16" s="40" t="s">
        <v>640</v>
      </c>
      <c r="D16" s="40" t="s">
        <v>62</v>
      </c>
      <c r="E16" s="106" t="s">
        <v>296</v>
      </c>
      <c r="F16" s="32" t="s">
        <v>99</v>
      </c>
      <c r="G16" s="106" t="s">
        <v>425</v>
      </c>
      <c r="H16" s="33">
        <v>10</v>
      </c>
      <c r="I16" s="33">
        <v>10</v>
      </c>
      <c r="J16" s="26" t="s">
        <v>41</v>
      </c>
    </row>
    <row r="17" ht="64" customHeight="1" spans="1:10">
      <c r="A17" s="35"/>
      <c r="B17" s="29" t="s">
        <v>106</v>
      </c>
      <c r="C17" s="40" t="s">
        <v>307</v>
      </c>
      <c r="D17" s="40" t="s">
        <v>66</v>
      </c>
      <c r="E17" s="32" t="s">
        <v>830</v>
      </c>
      <c r="F17" s="32" t="s">
        <v>70</v>
      </c>
      <c r="G17" s="32" t="s">
        <v>831</v>
      </c>
      <c r="H17" s="33">
        <v>10</v>
      </c>
      <c r="I17" s="33">
        <v>5</v>
      </c>
      <c r="J17" s="26" t="s">
        <v>723</v>
      </c>
    </row>
    <row r="18" ht="31" customHeight="1" spans="1:10">
      <c r="A18" s="36" t="s">
        <v>109</v>
      </c>
      <c r="B18" s="29" t="s">
        <v>179</v>
      </c>
      <c r="C18" s="40" t="s">
        <v>832</v>
      </c>
      <c r="D18" s="40" t="s">
        <v>66</v>
      </c>
      <c r="E18" s="106" t="s">
        <v>833</v>
      </c>
      <c r="F18" s="32" t="s">
        <v>91</v>
      </c>
      <c r="G18" s="106" t="s">
        <v>833</v>
      </c>
      <c r="H18" s="33">
        <v>10</v>
      </c>
      <c r="I18" s="33">
        <v>10</v>
      </c>
      <c r="J18" s="26" t="s">
        <v>41</v>
      </c>
    </row>
    <row r="19" ht="31" customHeight="1" spans="1:10">
      <c r="A19" s="37"/>
      <c r="B19" s="38" t="s">
        <v>185</v>
      </c>
      <c r="C19" s="40" t="s">
        <v>445</v>
      </c>
      <c r="D19" s="40" t="s">
        <v>62</v>
      </c>
      <c r="E19" s="106" t="s">
        <v>308</v>
      </c>
      <c r="F19" s="32" t="s">
        <v>134</v>
      </c>
      <c r="G19" s="106" t="s">
        <v>263</v>
      </c>
      <c r="H19" s="33">
        <v>15</v>
      </c>
      <c r="I19" s="33">
        <v>15</v>
      </c>
      <c r="J19" s="26" t="s">
        <v>41</v>
      </c>
    </row>
    <row r="20" ht="31" customHeight="1" spans="1:10">
      <c r="A20" s="38" t="s">
        <v>138</v>
      </c>
      <c r="B20" s="39" t="s">
        <v>188</v>
      </c>
      <c r="C20" s="40" t="s">
        <v>834</v>
      </c>
      <c r="D20" s="40" t="s">
        <v>62</v>
      </c>
      <c r="E20" s="106" t="s">
        <v>316</v>
      </c>
      <c r="F20" s="32" t="s">
        <v>99</v>
      </c>
      <c r="G20" s="106" t="s">
        <v>317</v>
      </c>
      <c r="H20" s="33">
        <v>15</v>
      </c>
      <c r="I20" s="33">
        <v>15</v>
      </c>
      <c r="J20" s="26" t="s">
        <v>41</v>
      </c>
    </row>
    <row r="21" ht="31" customHeight="1" spans="1:10">
      <c r="A21" s="6" t="s">
        <v>190</v>
      </c>
      <c r="B21" s="6"/>
      <c r="C21" s="8" t="s">
        <v>41</v>
      </c>
      <c r="D21" s="8"/>
      <c r="E21" s="8"/>
      <c r="F21" s="8"/>
      <c r="G21" s="8"/>
      <c r="H21" s="8"/>
      <c r="I21" s="8"/>
      <c r="J21" s="8"/>
    </row>
    <row r="22" s="1" customFormat="1" ht="24" customHeight="1" spans="1:10">
      <c r="A22" s="6" t="s">
        <v>191</v>
      </c>
      <c r="B22" s="6">
        <v>100</v>
      </c>
      <c r="C22" s="6"/>
      <c r="D22" s="6"/>
      <c r="E22" s="6"/>
      <c r="F22" s="6"/>
      <c r="G22" s="6"/>
      <c r="H22" s="6"/>
      <c r="I22" s="6">
        <f>SUM(I5,I13:I20)</f>
        <v>95</v>
      </c>
      <c r="J22" s="6" t="s">
        <v>192</v>
      </c>
    </row>
    <row r="23" spans="1:10">
      <c r="A23" s="21" t="s">
        <v>193</v>
      </c>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J26"/>
  <sheetViews>
    <sheetView topLeftCell="A7" workbookViewId="0">
      <selection activeCell="A22" sqref="A22:J26"/>
    </sheetView>
  </sheetViews>
  <sheetFormatPr defaultColWidth="9" defaultRowHeight="14.25"/>
  <cols>
    <col min="1" max="1" width="11.5" customWidth="1"/>
    <col min="2" max="2" width="21.2583333333333" customWidth="1"/>
    <col min="3" max="3" width="29.8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835</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40.6</v>
      </c>
      <c r="D5" s="6">
        <v>40.6</v>
      </c>
      <c r="E5" s="6">
        <v>40.6</v>
      </c>
      <c r="F5" s="6">
        <v>10</v>
      </c>
      <c r="G5" s="6"/>
      <c r="H5" s="9">
        <f>E5/D5</f>
        <v>1</v>
      </c>
      <c r="I5" s="6">
        <v>10</v>
      </c>
      <c r="J5" s="6"/>
    </row>
    <row r="6" ht="31" customHeight="1" spans="1:10">
      <c r="A6" s="6"/>
      <c r="B6" s="11" t="s">
        <v>44</v>
      </c>
      <c r="C6" s="27">
        <v>40.6</v>
      </c>
      <c r="D6" s="6">
        <v>40.6</v>
      </c>
      <c r="E6" s="6">
        <v>40.6</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836</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837</v>
      </c>
      <c r="D13" s="30" t="s">
        <v>66</v>
      </c>
      <c r="E13" s="30" t="s">
        <v>838</v>
      </c>
      <c r="F13" s="30" t="s">
        <v>839</v>
      </c>
      <c r="G13" s="32" t="s">
        <v>840</v>
      </c>
      <c r="H13" s="33">
        <v>12</v>
      </c>
      <c r="I13" s="33">
        <v>12</v>
      </c>
      <c r="J13" s="26" t="s">
        <v>41</v>
      </c>
    </row>
    <row r="14" ht="31" customHeight="1" spans="1:10">
      <c r="A14" s="34"/>
      <c r="B14" s="29" t="s">
        <v>92</v>
      </c>
      <c r="C14" s="30" t="s">
        <v>841</v>
      </c>
      <c r="D14" s="30" t="s">
        <v>62</v>
      </c>
      <c r="E14" s="30" t="s">
        <v>402</v>
      </c>
      <c r="F14" s="30" t="s">
        <v>99</v>
      </c>
      <c r="G14" s="106" t="s">
        <v>403</v>
      </c>
      <c r="H14" s="33">
        <v>12</v>
      </c>
      <c r="I14" s="33">
        <v>12</v>
      </c>
      <c r="J14" s="26" t="s">
        <v>41</v>
      </c>
    </row>
    <row r="15" ht="31" customHeight="1" spans="1:10">
      <c r="A15" s="34"/>
      <c r="B15" s="29" t="s">
        <v>92</v>
      </c>
      <c r="C15" s="30" t="s">
        <v>842</v>
      </c>
      <c r="D15" s="30" t="s">
        <v>62</v>
      </c>
      <c r="E15" s="30" t="s">
        <v>402</v>
      </c>
      <c r="F15" s="30" t="s">
        <v>99</v>
      </c>
      <c r="G15" s="106" t="s">
        <v>403</v>
      </c>
      <c r="H15" s="33">
        <v>12</v>
      </c>
      <c r="I15" s="33">
        <v>12</v>
      </c>
      <c r="J15" s="26" t="s">
        <v>41</v>
      </c>
    </row>
    <row r="16" ht="31" customHeight="1" spans="1:10">
      <c r="A16" s="35"/>
      <c r="B16" s="29" t="s">
        <v>106</v>
      </c>
      <c r="C16" s="30" t="s">
        <v>533</v>
      </c>
      <c r="D16" s="30" t="s">
        <v>66</v>
      </c>
      <c r="E16" s="30" t="s">
        <v>843</v>
      </c>
      <c r="F16" s="30" t="s">
        <v>375</v>
      </c>
      <c r="G16" s="32" t="s">
        <v>844</v>
      </c>
      <c r="H16" s="33">
        <v>12</v>
      </c>
      <c r="I16" s="33">
        <v>12</v>
      </c>
      <c r="J16" s="26" t="s">
        <v>41</v>
      </c>
    </row>
    <row r="17" ht="31" customHeight="1" spans="1:10">
      <c r="A17" s="36" t="s">
        <v>109</v>
      </c>
      <c r="B17" s="29" t="s">
        <v>179</v>
      </c>
      <c r="C17" s="30" t="s">
        <v>845</v>
      </c>
      <c r="D17" s="30" t="s">
        <v>62</v>
      </c>
      <c r="E17" s="30" t="s">
        <v>402</v>
      </c>
      <c r="F17" s="30" t="s">
        <v>99</v>
      </c>
      <c r="G17" s="32" t="s">
        <v>403</v>
      </c>
      <c r="H17" s="33">
        <v>12</v>
      </c>
      <c r="I17" s="33">
        <v>12</v>
      </c>
      <c r="J17" s="26" t="s">
        <v>41</v>
      </c>
    </row>
    <row r="18" ht="31" customHeight="1" spans="1:10">
      <c r="A18" s="37"/>
      <c r="B18" s="38" t="s">
        <v>185</v>
      </c>
      <c r="C18" s="30" t="s">
        <v>445</v>
      </c>
      <c r="D18" s="30" t="s">
        <v>62</v>
      </c>
      <c r="E18" s="30" t="s">
        <v>308</v>
      </c>
      <c r="F18" s="30" t="s">
        <v>134</v>
      </c>
      <c r="G18" s="106" t="s">
        <v>263</v>
      </c>
      <c r="H18" s="33">
        <v>15</v>
      </c>
      <c r="I18" s="33">
        <v>15</v>
      </c>
      <c r="J18" s="26" t="s">
        <v>41</v>
      </c>
    </row>
    <row r="19" ht="31" customHeight="1" spans="1:10">
      <c r="A19" s="38" t="s">
        <v>138</v>
      </c>
      <c r="B19" s="39" t="s">
        <v>188</v>
      </c>
      <c r="C19" s="30" t="s">
        <v>846</v>
      </c>
      <c r="D19" s="30" t="s">
        <v>62</v>
      </c>
      <c r="E19" s="30" t="s">
        <v>296</v>
      </c>
      <c r="F19" s="30" t="s">
        <v>99</v>
      </c>
      <c r="G19" s="32" t="s">
        <v>425</v>
      </c>
      <c r="H19" s="33">
        <v>15</v>
      </c>
      <c r="I19" s="33">
        <v>15</v>
      </c>
      <c r="J19" s="26" t="s">
        <v>41</v>
      </c>
    </row>
    <row r="20" ht="31" customHeight="1" spans="1:10">
      <c r="A20" s="6" t="s">
        <v>190</v>
      </c>
      <c r="B20" s="6"/>
      <c r="C20" s="8" t="s">
        <v>41</v>
      </c>
      <c r="D20" s="8"/>
      <c r="E20" s="8"/>
      <c r="F20" s="8"/>
      <c r="G20" s="8"/>
      <c r="H20" s="8"/>
      <c r="I20" s="8"/>
      <c r="J20" s="8"/>
    </row>
    <row r="21" s="1" customFormat="1" ht="24" customHeight="1" spans="1:10">
      <c r="A21" s="6" t="s">
        <v>191</v>
      </c>
      <c r="B21" s="6">
        <v>100</v>
      </c>
      <c r="C21" s="6"/>
      <c r="D21" s="6"/>
      <c r="E21" s="6"/>
      <c r="F21" s="6"/>
      <c r="G21" s="6"/>
      <c r="H21" s="6"/>
      <c r="I21" s="6">
        <f>SUM(I5,I13:I19)</f>
        <v>100</v>
      </c>
      <c r="J21" s="6" t="s">
        <v>192</v>
      </c>
    </row>
    <row r="22" spans="1:10">
      <c r="A22" s="21" t="s">
        <v>193</v>
      </c>
      <c r="B22" s="23"/>
      <c r="C22" s="23"/>
      <c r="D22" s="23"/>
      <c r="E22" s="23"/>
      <c r="F22" s="23"/>
      <c r="G22" s="23"/>
      <c r="H22" s="23"/>
      <c r="I22" s="23"/>
      <c r="J22" s="23"/>
    </row>
    <row r="23" spans="1:10">
      <c r="A23" s="23"/>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31"/>
  <sheetViews>
    <sheetView topLeftCell="A10" workbookViewId="0">
      <selection activeCell="C13" sqref="C13:D24"/>
    </sheetView>
  </sheetViews>
  <sheetFormatPr defaultColWidth="9" defaultRowHeight="14.25"/>
  <cols>
    <col min="1" max="1" width="11.5" style="4" customWidth="1"/>
    <col min="2" max="2" width="21.2583333333333" style="4" customWidth="1"/>
    <col min="3" max="3" width="33.25" style="4" customWidth="1"/>
    <col min="4" max="4" width="9" style="4"/>
    <col min="5" max="5" width="13.375" style="4" customWidth="1"/>
    <col min="6" max="6" width="10.125" style="4"/>
    <col min="7" max="7" width="10.7583333333333" style="4" customWidth="1"/>
    <col min="8" max="8" width="9.25" style="4"/>
    <col min="9" max="9" width="9" style="4"/>
    <col min="10" max="10" width="30" style="4" customWidth="1"/>
    <col min="11" max="16384" width="9" style="4"/>
  </cols>
  <sheetData>
    <row r="1" ht="27" spans="1:10">
      <c r="A1" s="5" t="s">
        <v>144</v>
      </c>
      <c r="B1" s="5"/>
      <c r="C1" s="5"/>
      <c r="D1" s="5"/>
      <c r="E1" s="5"/>
      <c r="F1" s="5"/>
      <c r="G1" s="5"/>
      <c r="H1" s="5"/>
      <c r="I1" s="5"/>
      <c r="J1" s="5"/>
    </row>
    <row r="2" s="2" customFormat="1" ht="26" customHeight="1" spans="1:10">
      <c r="A2" s="6" t="s">
        <v>145</v>
      </c>
      <c r="B2" s="6" t="s">
        <v>221</v>
      </c>
      <c r="C2" s="6"/>
      <c r="D2" s="6"/>
      <c r="E2" s="6"/>
      <c r="F2" s="6"/>
      <c r="G2" s="6"/>
      <c r="H2" s="6"/>
      <c r="I2" s="6"/>
      <c r="J2" s="6"/>
    </row>
    <row r="3" s="2" customFormat="1" ht="26" customHeight="1" spans="1:10">
      <c r="A3" s="6" t="s">
        <v>147</v>
      </c>
      <c r="B3" s="6" t="s">
        <v>222</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6">
        <v>125</v>
      </c>
      <c r="D5" s="78">
        <v>123.25</v>
      </c>
      <c r="E5" s="6">
        <v>123.25</v>
      </c>
      <c r="F5" s="6">
        <v>10</v>
      </c>
      <c r="G5" s="6"/>
      <c r="H5" s="9">
        <f>E5/D5</f>
        <v>1</v>
      </c>
      <c r="I5" s="6">
        <v>9</v>
      </c>
      <c r="J5" s="6"/>
    </row>
    <row r="6" ht="31" customHeight="1" spans="1:10">
      <c r="A6" s="6"/>
      <c r="B6" s="6" t="s">
        <v>44</v>
      </c>
      <c r="C6" s="6">
        <v>125</v>
      </c>
      <c r="D6" s="78">
        <v>123.25</v>
      </c>
      <c r="E6" s="6">
        <v>123.25</v>
      </c>
      <c r="F6" s="6" t="s">
        <v>156</v>
      </c>
      <c r="G6" s="6"/>
      <c r="H6" s="9">
        <f>E6/D6</f>
        <v>1</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223</v>
      </c>
      <c r="C10" s="10"/>
      <c r="D10" s="10"/>
      <c r="E10" s="10"/>
      <c r="F10" s="10"/>
      <c r="G10" s="10" t="s">
        <v>197</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45" customHeight="1" spans="1:10">
      <c r="A13" s="6" t="s">
        <v>59</v>
      </c>
      <c r="B13" s="7" t="s">
        <v>60</v>
      </c>
      <c r="C13" s="11" t="s">
        <v>224</v>
      </c>
      <c r="D13" s="11" t="s">
        <v>173</v>
      </c>
      <c r="E13" s="6">
        <v>2</v>
      </c>
      <c r="F13" s="10" t="s">
        <v>199</v>
      </c>
      <c r="G13" s="10" t="s">
        <v>225</v>
      </c>
      <c r="H13" s="10">
        <v>5</v>
      </c>
      <c r="I13" s="10">
        <v>5</v>
      </c>
      <c r="J13" s="10" t="s">
        <v>41</v>
      </c>
    </row>
    <row r="14" ht="52" customHeight="1" spans="1:10">
      <c r="A14" s="6"/>
      <c r="B14" s="7" t="s">
        <v>60</v>
      </c>
      <c r="C14" s="11" t="s">
        <v>226</v>
      </c>
      <c r="D14" s="11" t="s">
        <v>62</v>
      </c>
      <c r="E14" s="6">
        <v>55</v>
      </c>
      <c r="F14" s="10" t="s">
        <v>227</v>
      </c>
      <c r="G14" s="10" t="s">
        <v>228</v>
      </c>
      <c r="H14" s="10">
        <v>5</v>
      </c>
      <c r="I14" s="10">
        <v>5</v>
      </c>
      <c r="J14" s="10" t="s">
        <v>41</v>
      </c>
    </row>
    <row r="15" ht="31" customHeight="1" spans="1:10">
      <c r="A15" s="6"/>
      <c r="B15" s="6" t="s">
        <v>92</v>
      </c>
      <c r="C15" s="11" t="s">
        <v>172</v>
      </c>
      <c r="D15" s="11" t="s">
        <v>173</v>
      </c>
      <c r="E15" s="6">
        <v>100</v>
      </c>
      <c r="F15" s="10" t="s">
        <v>99</v>
      </c>
      <c r="G15" s="14">
        <v>1</v>
      </c>
      <c r="H15" s="10">
        <v>15</v>
      </c>
      <c r="I15" s="10">
        <v>15</v>
      </c>
      <c r="J15" s="10" t="s">
        <v>41</v>
      </c>
    </row>
    <row r="16" ht="31" customHeight="1" spans="1:10">
      <c r="A16" s="6"/>
      <c r="B16" s="7" t="s">
        <v>101</v>
      </c>
      <c r="C16" s="15" t="s">
        <v>174</v>
      </c>
      <c r="D16" s="11" t="s">
        <v>62</v>
      </c>
      <c r="E16" s="16">
        <v>100</v>
      </c>
      <c r="F16" s="10" t="s">
        <v>99</v>
      </c>
      <c r="G16" s="14">
        <v>1</v>
      </c>
      <c r="H16" s="10">
        <v>3</v>
      </c>
      <c r="I16" s="10">
        <v>3</v>
      </c>
      <c r="J16" s="10" t="s">
        <v>41</v>
      </c>
    </row>
    <row r="17" ht="31" customHeight="1" spans="1:10">
      <c r="A17" s="6"/>
      <c r="B17" s="7" t="s">
        <v>101</v>
      </c>
      <c r="C17" s="15" t="s">
        <v>175</v>
      </c>
      <c r="D17" s="11" t="s">
        <v>62</v>
      </c>
      <c r="E17" s="16">
        <v>100</v>
      </c>
      <c r="F17" s="10" t="s">
        <v>99</v>
      </c>
      <c r="G17" s="14">
        <v>1</v>
      </c>
      <c r="H17" s="10">
        <v>4</v>
      </c>
      <c r="I17" s="10">
        <v>4</v>
      </c>
      <c r="J17" s="10" t="s">
        <v>41</v>
      </c>
    </row>
    <row r="18" ht="31" customHeight="1" spans="1:10">
      <c r="A18" s="6"/>
      <c r="B18" s="7" t="s">
        <v>101</v>
      </c>
      <c r="C18" s="15" t="s">
        <v>176</v>
      </c>
      <c r="D18" s="11" t="s">
        <v>173</v>
      </c>
      <c r="E18" s="17">
        <v>45292</v>
      </c>
      <c r="F18" s="18"/>
      <c r="G18" s="19">
        <v>45383</v>
      </c>
      <c r="H18" s="10">
        <v>4</v>
      </c>
      <c r="I18" s="10">
        <v>4</v>
      </c>
      <c r="J18" s="10" t="s">
        <v>41</v>
      </c>
    </row>
    <row r="19" ht="31" customHeight="1" spans="1:10">
      <c r="A19" s="6"/>
      <c r="B19" s="7" t="s">
        <v>101</v>
      </c>
      <c r="C19" s="15" t="s">
        <v>178</v>
      </c>
      <c r="D19" s="11" t="s">
        <v>173</v>
      </c>
      <c r="E19" s="17">
        <v>45627</v>
      </c>
      <c r="F19" s="18"/>
      <c r="G19" s="19">
        <v>45474</v>
      </c>
      <c r="H19" s="10">
        <v>4</v>
      </c>
      <c r="I19" s="10">
        <v>4</v>
      </c>
      <c r="J19" s="10" t="s">
        <v>41</v>
      </c>
    </row>
    <row r="20" ht="31" customHeight="1" spans="1:10">
      <c r="A20" s="6"/>
      <c r="B20" s="6" t="s">
        <v>106</v>
      </c>
      <c r="C20" s="11" t="s">
        <v>214</v>
      </c>
      <c r="D20" s="11" t="s">
        <v>62</v>
      </c>
      <c r="E20" s="6">
        <v>125</v>
      </c>
      <c r="F20" s="10" t="s">
        <v>70</v>
      </c>
      <c r="G20" s="10">
        <v>123.25</v>
      </c>
      <c r="H20" s="10">
        <v>10</v>
      </c>
      <c r="I20" s="10">
        <v>9</v>
      </c>
      <c r="J20" s="10" t="s">
        <v>229</v>
      </c>
    </row>
    <row r="21" ht="31" customHeight="1" spans="1:10">
      <c r="A21" s="6"/>
      <c r="B21" s="6" t="s">
        <v>179</v>
      </c>
      <c r="C21" s="15" t="s">
        <v>230</v>
      </c>
      <c r="D21" s="11" t="s">
        <v>62</v>
      </c>
      <c r="E21" s="16">
        <v>90</v>
      </c>
      <c r="F21" s="10" t="s">
        <v>99</v>
      </c>
      <c r="G21" s="14">
        <v>0.9</v>
      </c>
      <c r="H21" s="10">
        <v>10</v>
      </c>
      <c r="I21" s="10">
        <v>10</v>
      </c>
      <c r="J21" s="10" t="s">
        <v>41</v>
      </c>
    </row>
    <row r="22" ht="31" customHeight="1" spans="1:10">
      <c r="A22" s="6"/>
      <c r="B22" s="6" t="s">
        <v>182</v>
      </c>
      <c r="C22" s="15" t="s">
        <v>231</v>
      </c>
      <c r="D22" s="11" t="s">
        <v>62</v>
      </c>
      <c r="E22" s="6">
        <v>60</v>
      </c>
      <c r="F22" s="10" t="s">
        <v>99</v>
      </c>
      <c r="G22" s="14">
        <v>0.6</v>
      </c>
      <c r="H22" s="10">
        <v>10</v>
      </c>
      <c r="I22" s="10">
        <v>10</v>
      </c>
      <c r="J22" s="10" t="s">
        <v>41</v>
      </c>
    </row>
    <row r="23" ht="31" customHeight="1" spans="1:10">
      <c r="A23" s="6"/>
      <c r="B23" s="6" t="s">
        <v>185</v>
      </c>
      <c r="C23" s="11" t="s">
        <v>232</v>
      </c>
      <c r="D23" s="11" t="s">
        <v>62</v>
      </c>
      <c r="E23" s="6">
        <v>10</v>
      </c>
      <c r="F23" s="10" t="s">
        <v>134</v>
      </c>
      <c r="G23" s="10" t="s">
        <v>187</v>
      </c>
      <c r="H23" s="10">
        <v>10</v>
      </c>
      <c r="I23" s="10">
        <v>10</v>
      </c>
      <c r="J23" s="10" t="s">
        <v>41</v>
      </c>
    </row>
    <row r="24" ht="41" customHeight="1" spans="1:10">
      <c r="A24" s="6" t="s">
        <v>138</v>
      </c>
      <c r="B24" s="7" t="s">
        <v>139</v>
      </c>
      <c r="C24" s="11" t="s">
        <v>189</v>
      </c>
      <c r="D24" s="11" t="s">
        <v>62</v>
      </c>
      <c r="E24" s="6">
        <v>95</v>
      </c>
      <c r="F24" s="6" t="s">
        <v>99</v>
      </c>
      <c r="G24" s="25">
        <v>0.95</v>
      </c>
      <c r="H24" s="6">
        <v>10</v>
      </c>
      <c r="I24" s="6">
        <v>10</v>
      </c>
      <c r="J24" s="10" t="s">
        <v>41</v>
      </c>
    </row>
    <row r="25" ht="31" customHeight="1" spans="1:10">
      <c r="A25" s="6" t="s">
        <v>190</v>
      </c>
      <c r="B25" s="6"/>
      <c r="C25" s="8" t="s">
        <v>41</v>
      </c>
      <c r="D25" s="8"/>
      <c r="E25" s="8"/>
      <c r="F25" s="8"/>
      <c r="G25" s="8"/>
      <c r="H25" s="8"/>
      <c r="I25" s="8"/>
      <c r="J25" s="8"/>
    </row>
    <row r="26" s="2" customFormat="1" ht="24" customHeight="1" spans="1:10">
      <c r="A26" s="6" t="s">
        <v>191</v>
      </c>
      <c r="B26" s="6">
        <v>100</v>
      </c>
      <c r="C26" s="6"/>
      <c r="D26" s="6"/>
      <c r="E26" s="6"/>
      <c r="F26" s="6"/>
      <c r="G26" s="6"/>
      <c r="H26" s="6"/>
      <c r="I26" s="6">
        <f>SUM(I5,I13:I24)</f>
        <v>98</v>
      </c>
      <c r="J26" s="6" t="s">
        <v>192</v>
      </c>
    </row>
    <row r="27" spans="1:10">
      <c r="A27" s="85" t="s">
        <v>193</v>
      </c>
      <c r="B27" s="86"/>
      <c r="C27" s="86"/>
      <c r="D27" s="86"/>
      <c r="E27" s="86"/>
      <c r="F27" s="86"/>
      <c r="G27" s="86"/>
      <c r="H27" s="86"/>
      <c r="I27" s="86"/>
      <c r="J27" s="86"/>
    </row>
    <row r="28" spans="1:10">
      <c r="A28" s="86"/>
      <c r="B28" s="86"/>
      <c r="C28" s="86"/>
      <c r="D28" s="86"/>
      <c r="E28" s="86"/>
      <c r="F28" s="86"/>
      <c r="G28" s="86"/>
      <c r="H28" s="86"/>
      <c r="I28" s="86"/>
      <c r="J28" s="86"/>
    </row>
    <row r="29" spans="1:10">
      <c r="A29" s="86"/>
      <c r="B29" s="86"/>
      <c r="C29" s="86"/>
      <c r="D29" s="86"/>
      <c r="E29" s="86"/>
      <c r="F29" s="86"/>
      <c r="G29" s="86"/>
      <c r="H29" s="86"/>
      <c r="I29" s="86"/>
      <c r="J29" s="86"/>
    </row>
    <row r="30" spans="1:10">
      <c r="A30" s="86"/>
      <c r="B30" s="86"/>
      <c r="C30" s="86"/>
      <c r="D30" s="86"/>
      <c r="E30" s="86"/>
      <c r="F30" s="86"/>
      <c r="G30" s="86"/>
      <c r="H30" s="86"/>
      <c r="I30" s="86"/>
      <c r="J30" s="86"/>
    </row>
    <row r="31" spans="1:10">
      <c r="A31" s="86"/>
      <c r="B31" s="86"/>
      <c r="C31" s="86"/>
      <c r="D31" s="86"/>
      <c r="E31" s="86"/>
      <c r="F31" s="86"/>
      <c r="G31" s="86"/>
      <c r="H31" s="86"/>
      <c r="I31" s="86"/>
      <c r="J31" s="8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0"/>
    <mergeCell ref="A21:A23"/>
    <mergeCell ref="A27:J31"/>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J27"/>
  <sheetViews>
    <sheetView topLeftCell="A7" workbookViewId="0">
      <selection activeCell="M19" sqref="M19"/>
    </sheetView>
  </sheetViews>
  <sheetFormatPr defaultColWidth="9" defaultRowHeight="14.25"/>
  <cols>
    <col min="1" max="1" width="11.5" customWidth="1"/>
    <col min="2" max="2" width="21.2583333333333" customWidth="1"/>
    <col min="3" max="3" width="33"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847</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2</v>
      </c>
      <c r="D5" s="6">
        <v>2</v>
      </c>
      <c r="E5" s="6">
        <v>2</v>
      </c>
      <c r="F5" s="6">
        <v>10</v>
      </c>
      <c r="G5" s="6"/>
      <c r="H5" s="9">
        <f>E5/D5</f>
        <v>1</v>
      </c>
      <c r="I5" s="6">
        <v>10</v>
      </c>
      <c r="J5" s="6"/>
    </row>
    <row r="6" ht="31" customHeight="1" spans="1:10">
      <c r="A6" s="6"/>
      <c r="B6" s="11" t="s">
        <v>44</v>
      </c>
      <c r="C6" s="27">
        <v>2</v>
      </c>
      <c r="D6" s="6">
        <v>2</v>
      </c>
      <c r="E6" s="6">
        <v>2</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848</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30" t="s">
        <v>849</v>
      </c>
      <c r="D13" s="30" t="s">
        <v>850</v>
      </c>
      <c r="E13" s="31" t="s">
        <v>537</v>
      </c>
      <c r="F13" s="31" t="s">
        <v>851</v>
      </c>
      <c r="G13" s="32" t="s">
        <v>852</v>
      </c>
      <c r="H13" s="33">
        <v>10</v>
      </c>
      <c r="I13" s="33">
        <v>10</v>
      </c>
      <c r="J13" s="26" t="s">
        <v>41</v>
      </c>
    </row>
    <row r="14" ht="31" customHeight="1" spans="1:10">
      <c r="A14" s="34"/>
      <c r="B14" s="29" t="s">
        <v>60</v>
      </c>
      <c r="C14" s="30" t="s">
        <v>853</v>
      </c>
      <c r="D14" s="30" t="s">
        <v>62</v>
      </c>
      <c r="E14" s="31" t="s">
        <v>491</v>
      </c>
      <c r="F14" s="31" t="s">
        <v>598</v>
      </c>
      <c r="G14" s="32" t="s">
        <v>854</v>
      </c>
      <c r="H14" s="33">
        <v>10</v>
      </c>
      <c r="I14" s="33">
        <v>10</v>
      </c>
      <c r="J14" s="26" t="s">
        <v>41</v>
      </c>
    </row>
    <row r="15" ht="31" customHeight="1" spans="1:10">
      <c r="A15" s="34"/>
      <c r="B15" s="29" t="s">
        <v>92</v>
      </c>
      <c r="C15" s="30" t="s">
        <v>554</v>
      </c>
      <c r="D15" s="30" t="s">
        <v>62</v>
      </c>
      <c r="E15" s="31" t="s">
        <v>402</v>
      </c>
      <c r="F15" s="31" t="s">
        <v>99</v>
      </c>
      <c r="G15" s="32" t="s">
        <v>403</v>
      </c>
      <c r="H15" s="33">
        <v>10</v>
      </c>
      <c r="I15" s="33">
        <v>10</v>
      </c>
      <c r="J15" s="26" t="s">
        <v>41</v>
      </c>
    </row>
    <row r="16" ht="31" customHeight="1" spans="1:10">
      <c r="A16" s="34"/>
      <c r="B16" s="29" t="s">
        <v>101</v>
      </c>
      <c r="C16" s="30" t="s">
        <v>855</v>
      </c>
      <c r="D16" s="30" t="s">
        <v>62</v>
      </c>
      <c r="E16" s="31" t="s">
        <v>402</v>
      </c>
      <c r="F16" s="31" t="s">
        <v>99</v>
      </c>
      <c r="G16" s="106" t="s">
        <v>403</v>
      </c>
      <c r="H16" s="33">
        <v>10</v>
      </c>
      <c r="I16" s="33">
        <v>10</v>
      </c>
      <c r="J16" s="26" t="s">
        <v>41</v>
      </c>
    </row>
    <row r="17" ht="31" customHeight="1" spans="1:10">
      <c r="A17" s="35"/>
      <c r="B17" s="29" t="s">
        <v>106</v>
      </c>
      <c r="C17" s="30" t="s">
        <v>533</v>
      </c>
      <c r="D17" s="30" t="s">
        <v>66</v>
      </c>
      <c r="E17" s="31" t="s">
        <v>299</v>
      </c>
      <c r="F17" s="31" t="s">
        <v>70</v>
      </c>
      <c r="G17" s="32" t="s">
        <v>609</v>
      </c>
      <c r="H17" s="33">
        <v>10</v>
      </c>
      <c r="I17" s="33">
        <v>10</v>
      </c>
      <c r="J17" s="26" t="s">
        <v>41</v>
      </c>
    </row>
    <row r="18" ht="31" customHeight="1" spans="1:10">
      <c r="A18" s="36" t="s">
        <v>109</v>
      </c>
      <c r="B18" s="29" t="s">
        <v>179</v>
      </c>
      <c r="C18" s="30" t="s">
        <v>856</v>
      </c>
      <c r="D18" s="30" t="s">
        <v>66</v>
      </c>
      <c r="E18" s="31" t="s">
        <v>357</v>
      </c>
      <c r="F18" s="31" t="s">
        <v>91</v>
      </c>
      <c r="G18" s="32" t="s">
        <v>357</v>
      </c>
      <c r="H18" s="33">
        <v>10</v>
      </c>
      <c r="I18" s="33">
        <v>10</v>
      </c>
      <c r="J18" s="26" t="s">
        <v>41</v>
      </c>
    </row>
    <row r="19" ht="31" customHeight="1" spans="1:10">
      <c r="A19" s="37"/>
      <c r="B19" s="29" t="s">
        <v>179</v>
      </c>
      <c r="C19" s="30" t="s">
        <v>857</v>
      </c>
      <c r="D19" s="30" t="s">
        <v>62</v>
      </c>
      <c r="E19" s="31" t="s">
        <v>491</v>
      </c>
      <c r="F19" s="31" t="s">
        <v>199</v>
      </c>
      <c r="G19" s="32" t="s">
        <v>283</v>
      </c>
      <c r="H19" s="33">
        <v>10</v>
      </c>
      <c r="I19" s="33">
        <v>10</v>
      </c>
      <c r="J19" s="26" t="s">
        <v>41</v>
      </c>
    </row>
    <row r="20" ht="31" customHeight="1" spans="1:10">
      <c r="A20" s="38" t="s">
        <v>138</v>
      </c>
      <c r="B20" s="39" t="s">
        <v>188</v>
      </c>
      <c r="C20" s="30" t="s">
        <v>858</v>
      </c>
      <c r="D20" s="30" t="s">
        <v>62</v>
      </c>
      <c r="E20" s="31" t="s">
        <v>611</v>
      </c>
      <c r="F20" s="31" t="s">
        <v>99</v>
      </c>
      <c r="G20" s="32" t="s">
        <v>612</v>
      </c>
      <c r="H20" s="33">
        <v>20</v>
      </c>
      <c r="I20" s="33">
        <v>20</v>
      </c>
      <c r="J20" s="26" t="s">
        <v>41</v>
      </c>
    </row>
    <row r="21" ht="31" customHeight="1" spans="1:10">
      <c r="A21" s="6" t="s">
        <v>190</v>
      </c>
      <c r="B21" s="6"/>
      <c r="C21" s="8" t="s">
        <v>41</v>
      </c>
      <c r="D21" s="8"/>
      <c r="E21" s="8"/>
      <c r="F21" s="8"/>
      <c r="G21" s="8"/>
      <c r="H21" s="8"/>
      <c r="I21" s="8"/>
      <c r="J21" s="8"/>
    </row>
    <row r="22" s="1" customFormat="1" ht="24" customHeight="1" spans="1:10">
      <c r="A22" s="6" t="s">
        <v>191</v>
      </c>
      <c r="B22" s="6">
        <v>100</v>
      </c>
      <c r="C22" s="6"/>
      <c r="D22" s="6"/>
      <c r="E22" s="6"/>
      <c r="F22" s="6"/>
      <c r="G22" s="6"/>
      <c r="H22" s="6"/>
      <c r="I22" s="6">
        <f>SUM(I5,I13:I20)</f>
        <v>100</v>
      </c>
      <c r="J22" s="6" t="s">
        <v>192</v>
      </c>
    </row>
    <row r="23" spans="1:10">
      <c r="A23" s="21" t="s">
        <v>193</v>
      </c>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dimension ref="A1:J32"/>
  <sheetViews>
    <sheetView topLeftCell="A11" workbookViewId="0">
      <selection activeCell="C13" sqref="C13:D25"/>
    </sheetView>
  </sheetViews>
  <sheetFormatPr defaultColWidth="9" defaultRowHeight="14.25"/>
  <cols>
    <col min="1" max="1" width="11.5" customWidth="1"/>
    <col min="2" max="2" width="21.2583333333333" customWidth="1"/>
    <col min="3" max="3" width="23.8166666666667" customWidth="1"/>
    <col min="5" max="5" width="13.625" customWidth="1"/>
    <col min="6" max="6" width="10.125"/>
    <col min="7" max="7" width="12.375" customWidth="1"/>
    <col min="10" max="10" width="14.125" customWidth="1"/>
  </cols>
  <sheetData>
    <row r="1" ht="27" spans="1:10">
      <c r="A1" s="5" t="s">
        <v>144</v>
      </c>
      <c r="B1" s="5"/>
      <c r="C1" s="5"/>
      <c r="D1" s="5"/>
      <c r="E1" s="5"/>
      <c r="F1" s="5"/>
      <c r="G1" s="5"/>
      <c r="H1" s="5"/>
      <c r="I1" s="5"/>
      <c r="J1" s="5"/>
    </row>
    <row r="2" ht="26" customHeight="1" spans="1:10">
      <c r="A2" s="6" t="s">
        <v>145</v>
      </c>
      <c r="B2" s="6" t="s">
        <v>859</v>
      </c>
      <c r="C2" s="6"/>
      <c r="D2" s="6"/>
      <c r="E2" s="6"/>
      <c r="F2" s="6"/>
      <c r="G2" s="6"/>
      <c r="H2" s="6"/>
      <c r="I2" s="6"/>
      <c r="J2" s="6"/>
    </row>
    <row r="3" s="2"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6">
        <v>3</v>
      </c>
      <c r="D5" s="6">
        <v>3</v>
      </c>
      <c r="E5" s="6">
        <v>3</v>
      </c>
      <c r="F5" s="6">
        <v>10</v>
      </c>
      <c r="G5" s="6"/>
      <c r="H5" s="9">
        <f>E5/D5</f>
        <v>1</v>
      </c>
      <c r="I5" s="6">
        <v>10</v>
      </c>
      <c r="J5" s="6"/>
    </row>
    <row r="6" ht="31" customHeight="1" spans="1:10">
      <c r="A6" s="6"/>
      <c r="B6" s="11" t="s">
        <v>44</v>
      </c>
      <c r="C6" s="6">
        <v>3</v>
      </c>
      <c r="D6" s="6">
        <v>3</v>
      </c>
      <c r="E6" s="6">
        <v>3</v>
      </c>
      <c r="F6" s="6" t="s">
        <v>156</v>
      </c>
      <c r="G6" s="6"/>
      <c r="H6" s="9">
        <f>E6/D6</f>
        <v>1</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860</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45" customHeight="1" spans="1:10">
      <c r="A13" s="6" t="s">
        <v>59</v>
      </c>
      <c r="B13" s="7" t="s">
        <v>60</v>
      </c>
      <c r="C13" s="11" t="s">
        <v>861</v>
      </c>
      <c r="D13" s="11" t="s">
        <v>62</v>
      </c>
      <c r="E13" s="6">
        <v>168</v>
      </c>
      <c r="F13" s="10" t="s">
        <v>208</v>
      </c>
      <c r="G13" s="10" t="s">
        <v>862</v>
      </c>
      <c r="H13" s="10">
        <v>5</v>
      </c>
      <c r="I13" s="10">
        <v>5</v>
      </c>
      <c r="J13" s="26" t="s">
        <v>41</v>
      </c>
    </row>
    <row r="14" ht="52" customHeight="1" spans="1:10">
      <c r="A14" s="6"/>
      <c r="B14" s="7" t="s">
        <v>60</v>
      </c>
      <c r="C14" s="11" t="s">
        <v>863</v>
      </c>
      <c r="D14" s="11" t="s">
        <v>62</v>
      </c>
      <c r="E14" s="6">
        <v>4</v>
      </c>
      <c r="F14" s="10" t="s">
        <v>864</v>
      </c>
      <c r="G14" s="10" t="s">
        <v>865</v>
      </c>
      <c r="H14" s="10">
        <v>5</v>
      </c>
      <c r="I14" s="10">
        <v>5</v>
      </c>
      <c r="J14" s="26" t="s">
        <v>41</v>
      </c>
    </row>
    <row r="15" ht="31" customHeight="1" spans="1:10">
      <c r="A15" s="6"/>
      <c r="B15" s="7" t="s">
        <v>60</v>
      </c>
      <c r="C15" s="11" t="s">
        <v>866</v>
      </c>
      <c r="D15" s="11" t="s">
        <v>62</v>
      </c>
      <c r="E15" s="6">
        <v>43</v>
      </c>
      <c r="F15" s="10" t="s">
        <v>199</v>
      </c>
      <c r="G15" s="10" t="s">
        <v>867</v>
      </c>
      <c r="H15" s="10">
        <v>5</v>
      </c>
      <c r="I15" s="10">
        <v>5</v>
      </c>
      <c r="J15" s="26" t="s">
        <v>41</v>
      </c>
    </row>
    <row r="16" ht="31" customHeight="1" spans="1:10">
      <c r="A16" s="6"/>
      <c r="B16" s="7" t="s">
        <v>60</v>
      </c>
      <c r="C16" s="11" t="s">
        <v>868</v>
      </c>
      <c r="D16" s="11" t="s">
        <v>62</v>
      </c>
      <c r="E16" s="6">
        <v>12</v>
      </c>
      <c r="F16" s="10" t="s">
        <v>869</v>
      </c>
      <c r="G16" s="10" t="s">
        <v>870</v>
      </c>
      <c r="H16" s="10">
        <v>5</v>
      </c>
      <c r="I16" s="10">
        <v>5</v>
      </c>
      <c r="J16" s="26" t="s">
        <v>41</v>
      </c>
    </row>
    <row r="17" ht="31" customHeight="1" spans="1:10">
      <c r="A17" s="6"/>
      <c r="B17" s="6" t="s">
        <v>92</v>
      </c>
      <c r="C17" s="11" t="s">
        <v>871</v>
      </c>
      <c r="D17" s="11" t="s">
        <v>173</v>
      </c>
      <c r="E17" s="6">
        <v>100</v>
      </c>
      <c r="F17" s="10" t="s">
        <v>99</v>
      </c>
      <c r="G17" s="14">
        <v>1</v>
      </c>
      <c r="H17" s="10">
        <v>5</v>
      </c>
      <c r="I17" s="10">
        <v>5</v>
      </c>
      <c r="J17" s="26" t="s">
        <v>41</v>
      </c>
    </row>
    <row r="18" ht="31" customHeight="1" spans="1:10">
      <c r="A18" s="6"/>
      <c r="B18" s="7" t="s">
        <v>101</v>
      </c>
      <c r="C18" s="15" t="s">
        <v>174</v>
      </c>
      <c r="D18" s="11" t="s">
        <v>62</v>
      </c>
      <c r="E18" s="16">
        <v>100</v>
      </c>
      <c r="F18" s="10" t="s">
        <v>99</v>
      </c>
      <c r="G18" s="14">
        <v>1</v>
      </c>
      <c r="H18" s="10">
        <v>3</v>
      </c>
      <c r="I18" s="10">
        <v>3</v>
      </c>
      <c r="J18" s="26" t="s">
        <v>41</v>
      </c>
    </row>
    <row r="19" ht="31" customHeight="1" spans="1:10">
      <c r="A19" s="6"/>
      <c r="B19" s="7" t="s">
        <v>101</v>
      </c>
      <c r="C19" s="15" t="s">
        <v>175</v>
      </c>
      <c r="D19" s="11" t="s">
        <v>62</v>
      </c>
      <c r="E19" s="16">
        <v>100</v>
      </c>
      <c r="F19" s="10" t="s">
        <v>99</v>
      </c>
      <c r="G19" s="14">
        <v>1</v>
      </c>
      <c r="H19" s="10">
        <v>4</v>
      </c>
      <c r="I19" s="10">
        <v>4</v>
      </c>
      <c r="J19" s="26" t="s">
        <v>41</v>
      </c>
    </row>
    <row r="20" s="3" customFormat="1" ht="31" customHeight="1" spans="1:10">
      <c r="A20" s="6"/>
      <c r="B20" s="7" t="s">
        <v>101</v>
      </c>
      <c r="C20" s="15" t="s">
        <v>176</v>
      </c>
      <c r="D20" s="11" t="s">
        <v>173</v>
      </c>
      <c r="E20" s="17">
        <v>45200</v>
      </c>
      <c r="F20" s="18"/>
      <c r="G20" s="19">
        <v>45200</v>
      </c>
      <c r="H20" s="10">
        <v>4</v>
      </c>
      <c r="I20" s="10">
        <v>4</v>
      </c>
      <c r="J20" s="26" t="s">
        <v>41</v>
      </c>
    </row>
    <row r="21" s="3" customFormat="1" ht="31" customHeight="1" spans="1:10">
      <c r="A21" s="6"/>
      <c r="B21" s="7" t="s">
        <v>101</v>
      </c>
      <c r="C21" s="15" t="s">
        <v>178</v>
      </c>
      <c r="D21" s="11" t="s">
        <v>173</v>
      </c>
      <c r="E21" s="17">
        <v>45231</v>
      </c>
      <c r="F21" s="18"/>
      <c r="G21" s="19">
        <v>45231</v>
      </c>
      <c r="H21" s="10">
        <v>4</v>
      </c>
      <c r="I21" s="10">
        <v>4</v>
      </c>
      <c r="J21" s="26" t="s">
        <v>41</v>
      </c>
    </row>
    <row r="22" ht="31" customHeight="1" spans="1:10">
      <c r="A22" s="6"/>
      <c r="B22" s="6" t="s">
        <v>106</v>
      </c>
      <c r="C22" s="11" t="s">
        <v>214</v>
      </c>
      <c r="D22" s="11" t="s">
        <v>62</v>
      </c>
      <c r="E22" s="6">
        <v>7</v>
      </c>
      <c r="F22" s="10" t="s">
        <v>70</v>
      </c>
      <c r="G22" s="10" t="s">
        <v>872</v>
      </c>
      <c r="H22" s="10">
        <v>10</v>
      </c>
      <c r="I22" s="10">
        <v>10</v>
      </c>
      <c r="J22" s="26" t="s">
        <v>41</v>
      </c>
    </row>
    <row r="23" ht="31" customHeight="1" spans="1:10">
      <c r="A23" s="6" t="s">
        <v>109</v>
      </c>
      <c r="B23" s="6" t="s">
        <v>179</v>
      </c>
      <c r="C23" s="15" t="s">
        <v>873</v>
      </c>
      <c r="D23" s="11" t="s">
        <v>173</v>
      </c>
      <c r="E23" s="6" t="s">
        <v>394</v>
      </c>
      <c r="F23" s="10"/>
      <c r="G23" s="6" t="s">
        <v>394</v>
      </c>
      <c r="H23" s="10">
        <v>15</v>
      </c>
      <c r="I23" s="10">
        <v>15</v>
      </c>
      <c r="J23" s="26" t="s">
        <v>41</v>
      </c>
    </row>
    <row r="24" ht="31" customHeight="1" spans="1:10">
      <c r="A24" s="6"/>
      <c r="B24" s="6" t="s">
        <v>185</v>
      </c>
      <c r="C24" s="11" t="s">
        <v>445</v>
      </c>
      <c r="D24" s="11" t="s">
        <v>62</v>
      </c>
      <c r="E24" s="6">
        <v>5</v>
      </c>
      <c r="F24" s="10" t="s">
        <v>134</v>
      </c>
      <c r="G24" s="6" t="s">
        <v>263</v>
      </c>
      <c r="H24" s="10">
        <v>15</v>
      </c>
      <c r="I24" s="10">
        <v>15</v>
      </c>
      <c r="J24" s="26" t="s">
        <v>41</v>
      </c>
    </row>
    <row r="25" ht="41" customHeight="1" spans="1:10">
      <c r="A25" s="6" t="s">
        <v>138</v>
      </c>
      <c r="B25" s="7" t="s">
        <v>188</v>
      </c>
      <c r="C25" s="11" t="s">
        <v>189</v>
      </c>
      <c r="D25" s="11" t="s">
        <v>62</v>
      </c>
      <c r="E25" s="6">
        <v>100</v>
      </c>
      <c r="F25" s="6" t="s">
        <v>99</v>
      </c>
      <c r="G25" s="25">
        <v>1</v>
      </c>
      <c r="H25" s="6">
        <v>10</v>
      </c>
      <c r="I25" s="6">
        <v>10</v>
      </c>
      <c r="J25" s="26" t="s">
        <v>41</v>
      </c>
    </row>
    <row r="26" ht="31" customHeight="1" spans="1:10">
      <c r="A26" s="6" t="s">
        <v>190</v>
      </c>
      <c r="B26" s="6"/>
      <c r="C26" s="8" t="s">
        <v>41</v>
      </c>
      <c r="D26" s="8"/>
      <c r="E26" s="8"/>
      <c r="F26" s="8"/>
      <c r="G26" s="8"/>
      <c r="H26" s="8"/>
      <c r="I26" s="8"/>
      <c r="J26" s="8"/>
    </row>
    <row r="27" ht="24" customHeight="1" spans="1:10">
      <c r="A27" s="6" t="s">
        <v>191</v>
      </c>
      <c r="B27" s="6">
        <v>100</v>
      </c>
      <c r="C27" s="6"/>
      <c r="D27" s="6"/>
      <c r="E27" s="6"/>
      <c r="F27" s="6"/>
      <c r="G27" s="6"/>
      <c r="H27" s="6"/>
      <c r="I27" s="6">
        <f>SUM(I5,I13:I25)</f>
        <v>100</v>
      </c>
      <c r="J27" s="6" t="s">
        <v>192</v>
      </c>
    </row>
    <row r="28" spans="1:10">
      <c r="A28" s="21" t="s">
        <v>193</v>
      </c>
      <c r="B28" s="23"/>
      <c r="C28" s="23"/>
      <c r="D28" s="23"/>
      <c r="E28" s="23"/>
      <c r="F28" s="23"/>
      <c r="G28" s="23"/>
      <c r="H28" s="23"/>
      <c r="I28" s="23"/>
      <c r="J28" s="23"/>
    </row>
    <row r="29" spans="1:10">
      <c r="A29" s="23"/>
      <c r="B29" s="23"/>
      <c r="C29" s="23"/>
      <c r="D29" s="23"/>
      <c r="E29" s="23"/>
      <c r="F29" s="23"/>
      <c r="G29" s="23"/>
      <c r="H29" s="23"/>
      <c r="I29" s="23"/>
      <c r="J29" s="23"/>
    </row>
    <row r="30" spans="1:10">
      <c r="A30" s="23"/>
      <c r="B30" s="23"/>
      <c r="C30" s="23"/>
      <c r="D30" s="23"/>
      <c r="E30" s="23"/>
      <c r="F30" s="23"/>
      <c r="G30" s="23"/>
      <c r="H30" s="23"/>
      <c r="I30" s="23"/>
      <c r="J30" s="23"/>
    </row>
    <row r="31" spans="1:10">
      <c r="A31" s="23"/>
      <c r="B31" s="23"/>
      <c r="C31" s="23"/>
      <c r="D31" s="23"/>
      <c r="E31" s="23"/>
      <c r="F31" s="23"/>
      <c r="G31" s="23"/>
      <c r="H31" s="23"/>
      <c r="I31" s="23"/>
      <c r="J31" s="23"/>
    </row>
    <row r="32" spans="1:10">
      <c r="A32" s="23"/>
      <c r="B32" s="23"/>
      <c r="C32" s="23"/>
      <c r="D32" s="23"/>
      <c r="E32" s="23"/>
      <c r="F32" s="23"/>
      <c r="G32" s="23"/>
      <c r="H32" s="23"/>
      <c r="I32" s="23"/>
      <c r="J32"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2"/>
    <mergeCell ref="A23:A24"/>
    <mergeCell ref="A28:J32"/>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J42"/>
  <sheetViews>
    <sheetView topLeftCell="A23" workbookViewId="0">
      <selection activeCell="L40" sqref="L40"/>
    </sheetView>
  </sheetViews>
  <sheetFormatPr defaultColWidth="9" defaultRowHeight="14.25"/>
  <cols>
    <col min="1" max="1" width="11.5" customWidth="1"/>
    <col min="2" max="2" width="21.2583333333333" style="4" customWidth="1"/>
    <col min="3" max="3" width="31.375" customWidth="1"/>
    <col min="5" max="5" width="13.625" customWidth="1"/>
    <col min="6" max="6" width="10.125"/>
    <col min="7" max="7" width="12.375" customWidth="1"/>
    <col min="10" max="10" width="14.125" customWidth="1"/>
  </cols>
  <sheetData>
    <row r="1" ht="27" spans="1:10">
      <c r="A1" s="5" t="s">
        <v>144</v>
      </c>
      <c r="B1" s="5"/>
      <c r="C1" s="5"/>
      <c r="D1" s="5"/>
      <c r="E1" s="5"/>
      <c r="F1" s="5"/>
      <c r="G1" s="5"/>
      <c r="H1" s="5"/>
      <c r="I1" s="5"/>
      <c r="J1" s="5"/>
    </row>
    <row r="2" ht="26" customHeight="1" spans="1:10">
      <c r="A2" s="6" t="s">
        <v>145</v>
      </c>
      <c r="B2" s="6" t="s">
        <v>874</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6">
        <v>20</v>
      </c>
      <c r="D5" s="6">
        <v>20</v>
      </c>
      <c r="E5" s="6">
        <v>20</v>
      </c>
      <c r="F5" s="6">
        <v>10</v>
      </c>
      <c r="G5" s="6"/>
      <c r="H5" s="9">
        <f>E5/D5</f>
        <v>1</v>
      </c>
      <c r="I5" s="6">
        <v>10</v>
      </c>
      <c r="J5" s="6"/>
    </row>
    <row r="6" ht="31" customHeight="1" spans="1:10">
      <c r="A6" s="6"/>
      <c r="B6" s="6" t="s">
        <v>44</v>
      </c>
      <c r="C6" s="6">
        <v>20</v>
      </c>
      <c r="D6" s="6">
        <v>20</v>
      </c>
      <c r="E6" s="6">
        <v>20</v>
      </c>
      <c r="F6" s="6" t="s">
        <v>156</v>
      </c>
      <c r="G6" s="6"/>
      <c r="H6" s="9">
        <f>E6/D6</f>
        <v>1</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875</v>
      </c>
      <c r="C10" s="10"/>
      <c r="D10" s="10"/>
      <c r="E10" s="10"/>
      <c r="F10" s="10"/>
      <c r="G10" s="10" t="s">
        <v>876</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6" t="s">
        <v>58</v>
      </c>
      <c r="D12" s="6" t="s">
        <v>51</v>
      </c>
      <c r="E12" s="6" t="s">
        <v>52</v>
      </c>
      <c r="F12" s="10" t="s">
        <v>53</v>
      </c>
      <c r="G12" s="10" t="s">
        <v>54</v>
      </c>
      <c r="H12" s="10" t="s">
        <v>153</v>
      </c>
      <c r="I12" s="10" t="s">
        <v>155</v>
      </c>
      <c r="J12" s="10" t="s">
        <v>55</v>
      </c>
    </row>
    <row r="13" ht="45" customHeight="1" spans="1:10">
      <c r="A13" s="6" t="s">
        <v>59</v>
      </c>
      <c r="B13" s="6" t="s">
        <v>60</v>
      </c>
      <c r="C13" s="11" t="s">
        <v>877</v>
      </c>
      <c r="D13" s="11" t="s">
        <v>62</v>
      </c>
      <c r="E13" s="6">
        <v>0.4168</v>
      </c>
      <c r="F13" s="10" t="s">
        <v>598</v>
      </c>
      <c r="G13" s="10">
        <v>0.5608</v>
      </c>
      <c r="H13" s="10">
        <v>2</v>
      </c>
      <c r="I13" s="10">
        <v>1</v>
      </c>
      <c r="J13" s="10" t="s">
        <v>878</v>
      </c>
    </row>
    <row r="14" ht="52" customHeight="1" spans="1:10">
      <c r="A14" s="6"/>
      <c r="B14" s="6" t="s">
        <v>60</v>
      </c>
      <c r="C14" s="11" t="s">
        <v>879</v>
      </c>
      <c r="D14" s="11" t="s">
        <v>62</v>
      </c>
      <c r="E14" s="6">
        <v>3</v>
      </c>
      <c r="F14" s="10" t="s">
        <v>864</v>
      </c>
      <c r="G14" s="10">
        <v>3</v>
      </c>
      <c r="H14" s="10">
        <v>2</v>
      </c>
      <c r="I14" s="10">
        <v>2</v>
      </c>
      <c r="J14" s="10" t="s">
        <v>41</v>
      </c>
    </row>
    <row r="15" ht="31" customHeight="1" spans="1:10">
      <c r="A15" s="6"/>
      <c r="B15" s="6" t="s">
        <v>60</v>
      </c>
      <c r="C15" s="12" t="s">
        <v>880</v>
      </c>
      <c r="D15" s="11" t="s">
        <v>62</v>
      </c>
      <c r="E15" s="6">
        <v>7.2</v>
      </c>
      <c r="F15" s="10" t="s">
        <v>208</v>
      </c>
      <c r="G15" s="13" t="s">
        <v>881</v>
      </c>
      <c r="H15" s="10">
        <v>1</v>
      </c>
      <c r="I15" s="10">
        <v>1</v>
      </c>
      <c r="J15" s="10" t="s">
        <v>41</v>
      </c>
    </row>
    <row r="16" ht="31" customHeight="1" spans="1:10">
      <c r="A16" s="6"/>
      <c r="B16" s="6" t="s">
        <v>60</v>
      </c>
      <c r="C16" s="12" t="s">
        <v>882</v>
      </c>
      <c r="D16" s="11" t="s">
        <v>62</v>
      </c>
      <c r="E16" s="6">
        <v>10.8</v>
      </c>
      <c r="F16" s="10" t="s">
        <v>208</v>
      </c>
      <c r="G16" s="13" t="s">
        <v>883</v>
      </c>
      <c r="H16" s="10">
        <v>1</v>
      </c>
      <c r="I16" s="10">
        <v>1</v>
      </c>
      <c r="J16" s="10" t="s">
        <v>41</v>
      </c>
    </row>
    <row r="17" ht="31" customHeight="1" spans="1:10">
      <c r="A17" s="6"/>
      <c r="B17" s="6" t="s">
        <v>60</v>
      </c>
      <c r="C17" s="12" t="s">
        <v>884</v>
      </c>
      <c r="D17" s="11" t="s">
        <v>62</v>
      </c>
      <c r="E17" s="6">
        <v>6</v>
      </c>
      <c r="F17" s="10" t="s">
        <v>208</v>
      </c>
      <c r="G17" s="13" t="s">
        <v>885</v>
      </c>
      <c r="H17" s="10">
        <v>1</v>
      </c>
      <c r="I17" s="10">
        <v>1</v>
      </c>
      <c r="J17" s="10" t="s">
        <v>41</v>
      </c>
    </row>
    <row r="18" ht="31" customHeight="1" spans="1:10">
      <c r="A18" s="6"/>
      <c r="B18" s="6" t="s">
        <v>60</v>
      </c>
      <c r="C18" s="12" t="s">
        <v>886</v>
      </c>
      <c r="D18" s="11" t="s">
        <v>62</v>
      </c>
      <c r="E18" s="6">
        <v>2.4</v>
      </c>
      <c r="F18" s="10" t="s">
        <v>208</v>
      </c>
      <c r="G18" s="13" t="s">
        <v>887</v>
      </c>
      <c r="H18" s="10">
        <v>1</v>
      </c>
      <c r="I18" s="10">
        <v>1</v>
      </c>
      <c r="J18" s="10" t="s">
        <v>41</v>
      </c>
    </row>
    <row r="19" ht="31" customHeight="1" spans="1:10">
      <c r="A19" s="6"/>
      <c r="B19" s="6" t="s">
        <v>60</v>
      </c>
      <c r="C19" s="12" t="s">
        <v>888</v>
      </c>
      <c r="D19" s="11" t="s">
        <v>62</v>
      </c>
      <c r="E19" s="6">
        <v>17.4</v>
      </c>
      <c r="F19" s="10" t="s">
        <v>208</v>
      </c>
      <c r="G19" s="13" t="s">
        <v>889</v>
      </c>
      <c r="H19" s="10">
        <v>1</v>
      </c>
      <c r="I19" s="10">
        <v>1</v>
      </c>
      <c r="J19" s="10" t="s">
        <v>41</v>
      </c>
    </row>
    <row r="20" ht="31" customHeight="1" spans="1:10">
      <c r="A20" s="6"/>
      <c r="B20" s="6" t="s">
        <v>60</v>
      </c>
      <c r="C20" s="12" t="s">
        <v>879</v>
      </c>
      <c r="D20" s="11" t="s">
        <v>62</v>
      </c>
      <c r="E20" s="6">
        <v>3</v>
      </c>
      <c r="F20" s="10" t="s">
        <v>864</v>
      </c>
      <c r="G20" s="13" t="s">
        <v>890</v>
      </c>
      <c r="H20" s="10">
        <v>1</v>
      </c>
      <c r="I20" s="10">
        <v>1</v>
      </c>
      <c r="J20" s="10" t="s">
        <v>41</v>
      </c>
    </row>
    <row r="21" ht="31" customHeight="1" spans="1:10">
      <c r="A21" s="6"/>
      <c r="B21" s="6" t="s">
        <v>60</v>
      </c>
      <c r="C21" s="12" t="s">
        <v>891</v>
      </c>
      <c r="D21" s="11" t="s">
        <v>62</v>
      </c>
      <c r="E21" s="6">
        <v>90.1</v>
      </c>
      <c r="F21" s="10" t="s">
        <v>236</v>
      </c>
      <c r="G21" s="13" t="s">
        <v>892</v>
      </c>
      <c r="H21" s="10">
        <v>1</v>
      </c>
      <c r="I21" s="10">
        <v>1</v>
      </c>
      <c r="J21" s="10" t="s">
        <v>41</v>
      </c>
    </row>
    <row r="22" ht="31" customHeight="1" spans="1:10">
      <c r="A22" s="6"/>
      <c r="B22" s="6" t="s">
        <v>60</v>
      </c>
      <c r="C22" s="12" t="s">
        <v>893</v>
      </c>
      <c r="D22" s="11" t="s">
        <v>62</v>
      </c>
      <c r="E22" s="6">
        <v>2155.74</v>
      </c>
      <c r="F22" s="10" t="s">
        <v>236</v>
      </c>
      <c r="G22" s="13" t="s">
        <v>894</v>
      </c>
      <c r="H22" s="10">
        <v>1</v>
      </c>
      <c r="I22" s="10">
        <v>1</v>
      </c>
      <c r="J22" s="10" t="s">
        <v>41</v>
      </c>
    </row>
    <row r="23" ht="31" customHeight="1" spans="1:10">
      <c r="A23" s="6"/>
      <c r="B23" s="6" t="s">
        <v>60</v>
      </c>
      <c r="C23" s="12" t="s">
        <v>895</v>
      </c>
      <c r="D23" s="11" t="s">
        <v>62</v>
      </c>
      <c r="E23" s="6">
        <v>1375.64</v>
      </c>
      <c r="F23" s="10" t="s">
        <v>236</v>
      </c>
      <c r="G23" s="13" t="s">
        <v>896</v>
      </c>
      <c r="H23" s="10">
        <v>1</v>
      </c>
      <c r="I23" s="10">
        <v>1</v>
      </c>
      <c r="J23" s="10" t="s">
        <v>41</v>
      </c>
    </row>
    <row r="24" ht="31" customHeight="1" spans="1:10">
      <c r="A24" s="6"/>
      <c r="B24" s="6" t="s">
        <v>60</v>
      </c>
      <c r="C24" s="12" t="s">
        <v>897</v>
      </c>
      <c r="D24" s="11" t="s">
        <v>62</v>
      </c>
      <c r="E24" s="6">
        <v>2879.56</v>
      </c>
      <c r="F24" s="10" t="s">
        <v>170</v>
      </c>
      <c r="G24" s="13" t="s">
        <v>898</v>
      </c>
      <c r="H24" s="10">
        <v>1</v>
      </c>
      <c r="I24" s="10">
        <v>1</v>
      </c>
      <c r="J24" s="10" t="s">
        <v>41</v>
      </c>
    </row>
    <row r="25" ht="31" customHeight="1" spans="1:10">
      <c r="A25" s="6"/>
      <c r="B25" s="6" t="s">
        <v>92</v>
      </c>
      <c r="C25" s="11" t="s">
        <v>899</v>
      </c>
      <c r="D25" s="11" t="s">
        <v>173</v>
      </c>
      <c r="E25" s="6">
        <v>100</v>
      </c>
      <c r="F25" s="10" t="s">
        <v>99</v>
      </c>
      <c r="G25" s="14">
        <v>1</v>
      </c>
      <c r="H25" s="10">
        <v>5</v>
      </c>
      <c r="I25" s="10">
        <v>5</v>
      </c>
      <c r="J25" s="10" t="s">
        <v>41</v>
      </c>
    </row>
    <row r="26" ht="31" customHeight="1" spans="1:10">
      <c r="A26" s="6"/>
      <c r="B26" s="6" t="s">
        <v>92</v>
      </c>
      <c r="C26" s="15" t="s">
        <v>900</v>
      </c>
      <c r="D26" s="11" t="s">
        <v>62</v>
      </c>
      <c r="E26" s="16">
        <v>4.5</v>
      </c>
      <c r="F26" s="10" t="s">
        <v>208</v>
      </c>
      <c r="G26" s="10" t="s">
        <v>901</v>
      </c>
      <c r="H26" s="10">
        <v>5</v>
      </c>
      <c r="I26" s="10">
        <v>5</v>
      </c>
      <c r="J26" s="10" t="s">
        <v>41</v>
      </c>
    </row>
    <row r="27" ht="31" customHeight="1" spans="1:10">
      <c r="A27" s="6"/>
      <c r="B27" s="6" t="s">
        <v>92</v>
      </c>
      <c r="C27" s="15" t="s">
        <v>902</v>
      </c>
      <c r="D27" s="11" t="s">
        <v>62</v>
      </c>
      <c r="E27" s="16">
        <v>20</v>
      </c>
      <c r="F27" s="10" t="s">
        <v>903</v>
      </c>
      <c r="G27" s="10" t="s">
        <v>904</v>
      </c>
      <c r="H27" s="10">
        <v>3</v>
      </c>
      <c r="I27" s="10">
        <v>3</v>
      </c>
      <c r="J27" s="10" t="s">
        <v>41</v>
      </c>
    </row>
    <row r="28" s="3" customFormat="1" ht="31" customHeight="1" spans="1:10">
      <c r="A28" s="6"/>
      <c r="B28" s="6" t="s">
        <v>101</v>
      </c>
      <c r="C28" s="15" t="s">
        <v>176</v>
      </c>
      <c r="D28" s="11"/>
      <c r="E28" s="17">
        <v>43405</v>
      </c>
      <c r="F28" s="18"/>
      <c r="G28" s="19">
        <v>43405</v>
      </c>
      <c r="H28" s="10">
        <v>2</v>
      </c>
      <c r="I28" s="10">
        <v>2</v>
      </c>
      <c r="J28" s="10" t="s">
        <v>41</v>
      </c>
    </row>
    <row r="29" s="3" customFormat="1" ht="31" customHeight="1" spans="1:10">
      <c r="A29" s="6"/>
      <c r="B29" s="6" t="s">
        <v>101</v>
      </c>
      <c r="C29" s="15" t="s">
        <v>178</v>
      </c>
      <c r="D29" s="15"/>
      <c r="E29" s="19">
        <v>43497</v>
      </c>
      <c r="F29" s="18"/>
      <c r="G29" s="19">
        <v>43497</v>
      </c>
      <c r="H29" s="10">
        <v>3</v>
      </c>
      <c r="I29" s="10">
        <v>3</v>
      </c>
      <c r="J29" s="10" t="s">
        <v>41</v>
      </c>
    </row>
    <row r="30" s="3" customFormat="1" ht="31" customHeight="1" spans="1:10">
      <c r="A30" s="6"/>
      <c r="B30" s="6" t="s">
        <v>101</v>
      </c>
      <c r="C30" s="15" t="s">
        <v>905</v>
      </c>
      <c r="D30" s="15"/>
      <c r="E30" s="20" t="s">
        <v>906</v>
      </c>
      <c r="F30" s="18"/>
      <c r="G30" s="20" t="s">
        <v>906</v>
      </c>
      <c r="H30" s="10">
        <v>3</v>
      </c>
      <c r="I30" s="10">
        <v>3</v>
      </c>
      <c r="J30" s="10" t="s">
        <v>41</v>
      </c>
    </row>
    <row r="31" ht="31" customHeight="1" spans="1:10">
      <c r="A31" s="6"/>
      <c r="B31" s="6" t="s">
        <v>106</v>
      </c>
      <c r="C31" s="11" t="s">
        <v>214</v>
      </c>
      <c r="D31" s="11" t="s">
        <v>255</v>
      </c>
      <c r="E31" s="6">
        <v>498.27</v>
      </c>
      <c r="F31" s="10" t="s">
        <v>70</v>
      </c>
      <c r="G31" s="10" t="s">
        <v>907</v>
      </c>
      <c r="H31" s="10">
        <v>15</v>
      </c>
      <c r="I31" s="10">
        <v>15</v>
      </c>
      <c r="J31" s="10" t="s">
        <v>41</v>
      </c>
    </row>
    <row r="32" ht="31" customHeight="1" spans="1:10">
      <c r="A32" s="6" t="s">
        <v>109</v>
      </c>
      <c r="B32" s="6" t="s">
        <v>179</v>
      </c>
      <c r="C32" s="15" t="s">
        <v>908</v>
      </c>
      <c r="D32" s="11" t="s">
        <v>62</v>
      </c>
      <c r="E32" s="6">
        <v>211</v>
      </c>
      <c r="F32" s="10" t="s">
        <v>83</v>
      </c>
      <c r="G32" s="6">
        <v>211</v>
      </c>
      <c r="H32" s="10">
        <v>10</v>
      </c>
      <c r="I32" s="10">
        <v>10</v>
      </c>
      <c r="J32" s="10" t="s">
        <v>41</v>
      </c>
    </row>
    <row r="33" ht="31" customHeight="1" spans="1:10">
      <c r="A33" s="6"/>
      <c r="B33" s="6" t="s">
        <v>182</v>
      </c>
      <c r="C33" s="15" t="s">
        <v>183</v>
      </c>
      <c r="D33" s="11"/>
      <c r="E33" s="6" t="s">
        <v>184</v>
      </c>
      <c r="F33" s="10"/>
      <c r="G33" s="6" t="s">
        <v>184</v>
      </c>
      <c r="H33" s="10">
        <v>10</v>
      </c>
      <c r="I33" s="10">
        <v>10</v>
      </c>
      <c r="J33" s="10" t="s">
        <v>41</v>
      </c>
    </row>
    <row r="34" ht="31" customHeight="1" spans="1:10">
      <c r="A34" s="6"/>
      <c r="B34" s="6" t="s">
        <v>185</v>
      </c>
      <c r="C34" s="11" t="s">
        <v>909</v>
      </c>
      <c r="D34" s="11" t="s">
        <v>62</v>
      </c>
      <c r="E34" s="6">
        <v>8</v>
      </c>
      <c r="F34" s="10" t="s">
        <v>134</v>
      </c>
      <c r="G34" s="6">
        <v>8</v>
      </c>
      <c r="H34" s="10">
        <v>10</v>
      </c>
      <c r="I34" s="10">
        <v>10</v>
      </c>
      <c r="J34" s="10" t="s">
        <v>41</v>
      </c>
    </row>
    <row r="35" ht="41" customHeight="1" spans="1:10">
      <c r="A35" s="6" t="s">
        <v>138</v>
      </c>
      <c r="B35" s="6" t="s">
        <v>188</v>
      </c>
      <c r="C35" s="11" t="s">
        <v>189</v>
      </c>
      <c r="D35" s="11" t="s">
        <v>62</v>
      </c>
      <c r="E35" s="6">
        <v>95</v>
      </c>
      <c r="F35" s="6" t="s">
        <v>99</v>
      </c>
      <c r="G35" s="6">
        <v>95</v>
      </c>
      <c r="H35" s="6">
        <v>10</v>
      </c>
      <c r="I35" s="6">
        <v>10</v>
      </c>
      <c r="J35" s="10" t="s">
        <v>41</v>
      </c>
    </row>
    <row r="36" ht="31" customHeight="1" spans="1:10">
      <c r="A36" s="6" t="s">
        <v>190</v>
      </c>
      <c r="B36" s="6"/>
      <c r="C36" s="6" t="s">
        <v>910</v>
      </c>
      <c r="D36" s="6"/>
      <c r="E36" s="6"/>
      <c r="F36" s="6"/>
      <c r="G36" s="6"/>
      <c r="H36" s="6"/>
      <c r="I36" s="6"/>
      <c r="J36" s="6"/>
    </row>
    <row r="37" ht="24" customHeight="1" spans="1:10">
      <c r="A37" s="6" t="s">
        <v>191</v>
      </c>
      <c r="B37" s="6">
        <v>100</v>
      </c>
      <c r="C37" s="6"/>
      <c r="D37" s="6"/>
      <c r="E37" s="6"/>
      <c r="F37" s="6"/>
      <c r="G37" s="6"/>
      <c r="H37" s="6"/>
      <c r="I37" s="6">
        <f>SUM(I5,I13:I35)</f>
        <v>99</v>
      </c>
      <c r="J37" s="6" t="s">
        <v>192</v>
      </c>
    </row>
    <row r="38" spans="1:10">
      <c r="A38" s="21" t="s">
        <v>193</v>
      </c>
      <c r="B38" s="22"/>
      <c r="C38" s="23"/>
      <c r="D38" s="23"/>
      <c r="E38" s="23"/>
      <c r="F38" s="23"/>
      <c r="G38" s="23"/>
      <c r="H38" s="23"/>
      <c r="I38" s="23"/>
      <c r="J38" s="23"/>
    </row>
    <row r="39" spans="1:10">
      <c r="A39" s="23"/>
      <c r="B39" s="22"/>
      <c r="C39" s="23"/>
      <c r="D39" s="23"/>
      <c r="E39" s="23"/>
      <c r="F39" s="23"/>
      <c r="G39" s="23"/>
      <c r="H39" s="23"/>
      <c r="I39" s="23"/>
      <c r="J39" s="23"/>
    </row>
    <row r="40" spans="1:10">
      <c r="A40" s="23"/>
      <c r="B40" s="22"/>
      <c r="C40" s="23"/>
      <c r="D40" s="23"/>
      <c r="E40" s="23"/>
      <c r="F40" s="23"/>
      <c r="G40" s="23"/>
      <c r="H40" s="23"/>
      <c r="I40" s="23"/>
      <c r="J40" s="23"/>
    </row>
    <row r="41" spans="1:10">
      <c r="A41" s="23"/>
      <c r="B41" s="22"/>
      <c r="C41" s="23"/>
      <c r="D41" s="23"/>
      <c r="E41" s="23"/>
      <c r="F41" s="23"/>
      <c r="G41" s="23"/>
      <c r="H41" s="23"/>
      <c r="I41" s="23"/>
      <c r="J41" s="23"/>
    </row>
    <row r="42" spans="1:10">
      <c r="A42" s="23"/>
      <c r="B42" s="22"/>
      <c r="C42" s="23"/>
      <c r="D42" s="23"/>
      <c r="E42" s="23"/>
      <c r="F42" s="23"/>
      <c r="G42" s="23"/>
      <c r="H42" s="23"/>
      <c r="I42" s="23"/>
      <c r="J42"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6:B36"/>
    <mergeCell ref="C36:J36"/>
    <mergeCell ref="B37:H37"/>
    <mergeCell ref="A4:A8"/>
    <mergeCell ref="A13:A31"/>
    <mergeCell ref="A32:A34"/>
    <mergeCell ref="A38:J4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5"/>
  <sheetViews>
    <sheetView topLeftCell="A16" workbookViewId="0">
      <selection activeCell="C13" sqref="C13:D28"/>
    </sheetView>
  </sheetViews>
  <sheetFormatPr defaultColWidth="9" defaultRowHeight="14.25"/>
  <cols>
    <col min="1" max="1" width="11.5" customWidth="1"/>
    <col min="2" max="2" width="21.2583333333333" customWidth="1"/>
    <col min="3" max="3" width="23.8166666666667" customWidth="1"/>
    <col min="5" max="5" width="13.625" customWidth="1"/>
    <col min="6" max="6" width="10.125"/>
    <col min="7" max="7" width="10.7583333333333" customWidth="1"/>
    <col min="10" max="10" width="14.125" customWidth="1"/>
  </cols>
  <sheetData>
    <row r="1" ht="27" spans="1:10">
      <c r="A1" s="5" t="s">
        <v>144</v>
      </c>
      <c r="B1" s="5"/>
      <c r="C1" s="5"/>
      <c r="D1" s="5"/>
      <c r="E1" s="5"/>
      <c r="F1" s="5"/>
      <c r="G1" s="5"/>
      <c r="H1" s="5"/>
      <c r="I1" s="5"/>
      <c r="J1" s="5"/>
    </row>
    <row r="2" ht="26" customHeight="1" spans="1:10">
      <c r="A2" s="6" t="s">
        <v>145</v>
      </c>
      <c r="B2" s="6" t="s">
        <v>233</v>
      </c>
      <c r="C2" s="6"/>
      <c r="D2" s="6"/>
      <c r="E2" s="6"/>
      <c r="F2" s="6"/>
      <c r="G2" s="6"/>
      <c r="H2" s="6"/>
      <c r="I2" s="6"/>
      <c r="J2" s="6"/>
    </row>
    <row r="3" s="2" customFormat="1" ht="26" customHeight="1" spans="1:10">
      <c r="A3" s="6" t="s">
        <v>147</v>
      </c>
      <c r="B3" s="6" t="s">
        <v>195</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6">
        <v>40</v>
      </c>
      <c r="D5" s="6">
        <v>27</v>
      </c>
      <c r="E5" s="6">
        <v>27</v>
      </c>
      <c r="F5" s="6">
        <v>10</v>
      </c>
      <c r="G5" s="6"/>
      <c r="H5" s="9">
        <f>E5/D5</f>
        <v>1</v>
      </c>
      <c r="I5" s="6">
        <v>10</v>
      </c>
      <c r="J5" s="6"/>
    </row>
    <row r="6" ht="31" customHeight="1" spans="1:10">
      <c r="A6" s="6"/>
      <c r="B6" s="11" t="s">
        <v>44</v>
      </c>
      <c r="C6" s="6">
        <v>40</v>
      </c>
      <c r="D6" s="6">
        <v>27</v>
      </c>
      <c r="E6" s="6">
        <v>27</v>
      </c>
      <c r="F6" s="6" t="s">
        <v>156</v>
      </c>
      <c r="G6" s="6"/>
      <c r="H6" s="9">
        <f>E6/D6</f>
        <v>1</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234</v>
      </c>
      <c r="C10" s="10"/>
      <c r="D10" s="10"/>
      <c r="E10" s="10"/>
      <c r="F10" s="10"/>
      <c r="G10" s="10" t="s">
        <v>197</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45" customHeight="1" spans="1:10">
      <c r="A13" s="6" t="s">
        <v>59</v>
      </c>
      <c r="B13" s="7" t="s">
        <v>60</v>
      </c>
      <c r="C13" s="11" t="s">
        <v>235</v>
      </c>
      <c r="D13" s="11" t="s">
        <v>62</v>
      </c>
      <c r="E13" s="6">
        <v>364.5</v>
      </c>
      <c r="F13" s="10" t="s">
        <v>236</v>
      </c>
      <c r="G13" s="10" t="s">
        <v>237</v>
      </c>
      <c r="H13" s="10">
        <v>4</v>
      </c>
      <c r="I13" s="10">
        <v>3</v>
      </c>
      <c r="J13" s="10" t="s">
        <v>238</v>
      </c>
    </row>
    <row r="14" ht="83" customHeight="1" spans="1:10">
      <c r="A14" s="6"/>
      <c r="B14" s="7" t="s">
        <v>60</v>
      </c>
      <c r="C14" s="11" t="s">
        <v>169</v>
      </c>
      <c r="D14" s="11" t="s">
        <v>62</v>
      </c>
      <c r="E14" s="6">
        <v>310</v>
      </c>
      <c r="F14" s="10" t="s">
        <v>170</v>
      </c>
      <c r="G14" s="10" t="s">
        <v>239</v>
      </c>
      <c r="H14" s="10">
        <v>5</v>
      </c>
      <c r="I14" s="10">
        <v>3</v>
      </c>
      <c r="J14" s="10" t="s">
        <v>240</v>
      </c>
    </row>
    <row r="15" ht="31" customHeight="1" spans="1:10">
      <c r="A15" s="6"/>
      <c r="B15" s="7" t="s">
        <v>60</v>
      </c>
      <c r="C15" s="11" t="s">
        <v>241</v>
      </c>
      <c r="D15" s="11" t="s">
        <v>62</v>
      </c>
      <c r="E15" s="6">
        <v>10</v>
      </c>
      <c r="F15" s="10" t="s">
        <v>170</v>
      </c>
      <c r="G15" s="10" t="s">
        <v>242</v>
      </c>
      <c r="H15" s="10">
        <v>2</v>
      </c>
      <c r="I15" s="10">
        <v>2</v>
      </c>
      <c r="J15" s="10" t="s">
        <v>41</v>
      </c>
    </row>
    <row r="16" ht="31" customHeight="1" spans="1:10">
      <c r="A16" s="6"/>
      <c r="B16" s="7" t="s">
        <v>60</v>
      </c>
      <c r="C16" s="11" t="s">
        <v>243</v>
      </c>
      <c r="D16" s="11" t="s">
        <v>62</v>
      </c>
      <c r="E16" s="6">
        <v>1</v>
      </c>
      <c r="F16" s="10" t="s">
        <v>199</v>
      </c>
      <c r="G16" s="10" t="s">
        <v>200</v>
      </c>
      <c r="H16" s="10">
        <v>2</v>
      </c>
      <c r="I16" s="10">
        <v>2</v>
      </c>
      <c r="J16" s="10" t="s">
        <v>41</v>
      </c>
    </row>
    <row r="17" ht="31" customHeight="1" spans="1:10">
      <c r="A17" s="6"/>
      <c r="B17" s="7" t="s">
        <v>60</v>
      </c>
      <c r="C17" s="11" t="s">
        <v>244</v>
      </c>
      <c r="D17" s="11" t="s">
        <v>62</v>
      </c>
      <c r="E17" s="6">
        <v>5</v>
      </c>
      <c r="F17" s="10" t="s">
        <v>245</v>
      </c>
      <c r="G17" s="10" t="s">
        <v>246</v>
      </c>
      <c r="H17" s="10">
        <v>2</v>
      </c>
      <c r="I17" s="10">
        <v>2</v>
      </c>
      <c r="J17" s="10" t="s">
        <v>41</v>
      </c>
    </row>
    <row r="18" ht="31" customHeight="1" spans="1:10">
      <c r="A18" s="6"/>
      <c r="B18" s="7" t="s">
        <v>92</v>
      </c>
      <c r="C18" s="11" t="s">
        <v>247</v>
      </c>
      <c r="D18" s="11" t="s">
        <v>173</v>
      </c>
      <c r="E18" s="6" t="s">
        <v>248</v>
      </c>
      <c r="F18" s="10"/>
      <c r="G18" s="10" t="s">
        <v>248</v>
      </c>
      <c r="H18" s="10">
        <v>5</v>
      </c>
      <c r="I18" s="10">
        <v>5</v>
      </c>
      <c r="J18" s="10" t="s">
        <v>41</v>
      </c>
    </row>
    <row r="19" ht="31" customHeight="1" spans="1:10">
      <c r="A19" s="6"/>
      <c r="B19" s="77"/>
      <c r="C19" s="15" t="s">
        <v>249</v>
      </c>
      <c r="D19" s="11" t="s">
        <v>173</v>
      </c>
      <c r="E19" s="16">
        <v>100</v>
      </c>
      <c r="F19" s="10" t="s">
        <v>99</v>
      </c>
      <c r="G19" s="14">
        <v>1</v>
      </c>
      <c r="H19" s="10">
        <v>5</v>
      </c>
      <c r="I19" s="10">
        <v>5</v>
      </c>
      <c r="J19" s="10" t="s">
        <v>41</v>
      </c>
    </row>
    <row r="20" ht="31" customHeight="1" spans="1:10">
      <c r="A20" s="6"/>
      <c r="B20" s="7" t="s">
        <v>101</v>
      </c>
      <c r="C20" s="15" t="s">
        <v>250</v>
      </c>
      <c r="D20" s="11" t="s">
        <v>173</v>
      </c>
      <c r="E20" s="16" t="s">
        <v>251</v>
      </c>
      <c r="F20" s="10"/>
      <c r="G20" s="16" t="s">
        <v>251</v>
      </c>
      <c r="H20" s="10">
        <v>3</v>
      </c>
      <c r="I20" s="10">
        <v>3</v>
      </c>
      <c r="J20" s="10" t="s">
        <v>41</v>
      </c>
    </row>
    <row r="21" s="76" customFormat="1" ht="31" customHeight="1" spans="1:10">
      <c r="A21" s="78"/>
      <c r="B21" s="79" t="s">
        <v>101</v>
      </c>
      <c r="C21" s="80" t="s">
        <v>252</v>
      </c>
      <c r="D21" s="81" t="s">
        <v>173</v>
      </c>
      <c r="E21" s="82" t="s">
        <v>253</v>
      </c>
      <c r="F21" s="83"/>
      <c r="G21" s="82" t="s">
        <v>253</v>
      </c>
      <c r="H21" s="83">
        <v>3</v>
      </c>
      <c r="I21" s="83">
        <v>3</v>
      </c>
      <c r="J21" s="10" t="s">
        <v>41</v>
      </c>
    </row>
    <row r="22" ht="31" customHeight="1" spans="1:10">
      <c r="A22" s="6"/>
      <c r="B22" s="7" t="s">
        <v>101</v>
      </c>
      <c r="C22" s="15" t="s">
        <v>254</v>
      </c>
      <c r="D22" s="15" t="s">
        <v>255</v>
      </c>
      <c r="E22" s="17">
        <v>45536</v>
      </c>
      <c r="F22" s="18"/>
      <c r="G22" s="19">
        <v>45402</v>
      </c>
      <c r="H22" s="10">
        <v>4</v>
      </c>
      <c r="I22" s="10">
        <v>4</v>
      </c>
      <c r="J22" s="10" t="s">
        <v>41</v>
      </c>
    </row>
    <row r="23" ht="31" customHeight="1" spans="1:10">
      <c r="A23" s="6"/>
      <c r="B23" s="6" t="s">
        <v>106</v>
      </c>
      <c r="C23" s="11" t="s">
        <v>150</v>
      </c>
      <c r="D23" s="11" t="s">
        <v>62</v>
      </c>
      <c r="E23" s="6">
        <v>40</v>
      </c>
      <c r="F23" s="10" t="s">
        <v>70</v>
      </c>
      <c r="G23" s="10" t="s">
        <v>256</v>
      </c>
      <c r="H23" s="10">
        <v>10</v>
      </c>
      <c r="I23" s="10">
        <v>9</v>
      </c>
      <c r="J23" s="10" t="s">
        <v>41</v>
      </c>
    </row>
    <row r="24" ht="31" customHeight="1" spans="1:10">
      <c r="A24" s="77" t="s">
        <v>109</v>
      </c>
      <c r="B24" s="6" t="s">
        <v>179</v>
      </c>
      <c r="C24" s="15" t="s">
        <v>257</v>
      </c>
      <c r="D24" s="11" t="s">
        <v>173</v>
      </c>
      <c r="E24" s="16" t="s">
        <v>258</v>
      </c>
      <c r="F24" s="10"/>
      <c r="G24" s="16" t="s">
        <v>258</v>
      </c>
      <c r="H24" s="10">
        <v>10</v>
      </c>
      <c r="I24" s="10">
        <v>10</v>
      </c>
      <c r="J24" s="10" t="s">
        <v>41</v>
      </c>
    </row>
    <row r="25" ht="31" customHeight="1" spans="1:10">
      <c r="A25" s="77"/>
      <c r="B25" s="6" t="s">
        <v>182</v>
      </c>
      <c r="C25" s="15" t="s">
        <v>259</v>
      </c>
      <c r="D25" s="11" t="s">
        <v>173</v>
      </c>
      <c r="E25" s="6" t="s">
        <v>260</v>
      </c>
      <c r="F25" s="10"/>
      <c r="G25" s="6" t="s">
        <v>260</v>
      </c>
      <c r="H25" s="10">
        <v>10</v>
      </c>
      <c r="I25" s="10">
        <v>10</v>
      </c>
      <c r="J25" s="10" t="s">
        <v>41</v>
      </c>
    </row>
    <row r="26" ht="31" customHeight="1" spans="1:10">
      <c r="A26" s="77"/>
      <c r="B26" s="6" t="s">
        <v>185</v>
      </c>
      <c r="C26" s="11" t="s">
        <v>261</v>
      </c>
      <c r="D26" s="11" t="s">
        <v>62</v>
      </c>
      <c r="E26" s="6">
        <v>10</v>
      </c>
      <c r="F26" s="10" t="s">
        <v>134</v>
      </c>
      <c r="G26" s="10" t="s">
        <v>187</v>
      </c>
      <c r="H26" s="10">
        <v>10</v>
      </c>
      <c r="I26" s="10">
        <v>10</v>
      </c>
      <c r="J26" s="10" t="s">
        <v>41</v>
      </c>
    </row>
    <row r="27" ht="41" customHeight="1" spans="1:10">
      <c r="A27" s="84"/>
      <c r="B27" s="6" t="s">
        <v>185</v>
      </c>
      <c r="C27" s="11" t="s">
        <v>262</v>
      </c>
      <c r="D27" s="11" t="s">
        <v>62</v>
      </c>
      <c r="E27" s="6">
        <v>5</v>
      </c>
      <c r="F27" s="6" t="s">
        <v>134</v>
      </c>
      <c r="G27" s="6" t="s">
        <v>263</v>
      </c>
      <c r="H27" s="6">
        <v>5</v>
      </c>
      <c r="I27" s="6">
        <v>5</v>
      </c>
      <c r="J27" s="10" t="s">
        <v>41</v>
      </c>
    </row>
    <row r="28" s="2" customFormat="1" ht="41" customHeight="1" spans="1:10">
      <c r="A28" s="6" t="s">
        <v>138</v>
      </c>
      <c r="B28" s="7" t="s">
        <v>139</v>
      </c>
      <c r="C28" s="11" t="s">
        <v>188</v>
      </c>
      <c r="D28" s="11" t="s">
        <v>62</v>
      </c>
      <c r="E28" s="6">
        <v>100</v>
      </c>
      <c r="F28" s="6" t="s">
        <v>99</v>
      </c>
      <c r="G28" s="25">
        <v>1</v>
      </c>
      <c r="H28" s="6">
        <v>10</v>
      </c>
      <c r="I28" s="6">
        <v>10</v>
      </c>
      <c r="J28" s="10" t="s">
        <v>41</v>
      </c>
    </row>
    <row r="29" ht="31" customHeight="1" spans="1:10">
      <c r="A29" s="6" t="s">
        <v>190</v>
      </c>
      <c r="B29" s="6"/>
      <c r="C29" s="8" t="s">
        <v>41</v>
      </c>
      <c r="D29" s="8"/>
      <c r="E29" s="8"/>
      <c r="F29" s="8"/>
      <c r="G29" s="8"/>
      <c r="H29" s="8"/>
      <c r="I29" s="8"/>
      <c r="J29" s="8"/>
    </row>
    <row r="30" s="2" customFormat="1" ht="24" customHeight="1" spans="1:10">
      <c r="A30" s="6" t="s">
        <v>191</v>
      </c>
      <c r="B30" s="6">
        <v>100</v>
      </c>
      <c r="C30" s="6"/>
      <c r="D30" s="6"/>
      <c r="E30" s="6"/>
      <c r="F30" s="6"/>
      <c r="G30" s="6"/>
      <c r="H30" s="6"/>
      <c r="I30" s="6">
        <f>SUM(I5,I13:I28)</f>
        <v>96</v>
      </c>
      <c r="J30" s="6" t="s">
        <v>192</v>
      </c>
    </row>
    <row r="31" spans="1:10">
      <c r="A31" s="21" t="s">
        <v>193</v>
      </c>
      <c r="B31" s="23"/>
      <c r="C31" s="23"/>
      <c r="D31" s="23"/>
      <c r="E31" s="23"/>
      <c r="F31" s="23"/>
      <c r="G31" s="23"/>
      <c r="H31" s="23"/>
      <c r="I31" s="23"/>
      <c r="J31" s="23"/>
    </row>
    <row r="32" spans="1:10">
      <c r="A32" s="23"/>
      <c r="B32" s="23"/>
      <c r="C32" s="23"/>
      <c r="D32" s="23"/>
      <c r="E32" s="23"/>
      <c r="F32" s="23"/>
      <c r="G32" s="23"/>
      <c r="H32" s="23"/>
      <c r="I32" s="23"/>
      <c r="J32" s="23"/>
    </row>
    <row r="33" spans="1:10">
      <c r="A33" s="23"/>
      <c r="B33" s="23"/>
      <c r="C33" s="23"/>
      <c r="D33" s="23"/>
      <c r="E33" s="23"/>
      <c r="F33" s="23"/>
      <c r="G33" s="23"/>
      <c r="H33" s="23"/>
      <c r="I33" s="23"/>
      <c r="J33" s="23"/>
    </row>
    <row r="34" spans="1:10">
      <c r="A34" s="23"/>
      <c r="B34" s="23"/>
      <c r="C34" s="23"/>
      <c r="D34" s="23"/>
      <c r="E34" s="23"/>
      <c r="F34" s="23"/>
      <c r="G34" s="23"/>
      <c r="H34" s="23"/>
      <c r="I34" s="23"/>
      <c r="J34" s="23"/>
    </row>
    <row r="35" spans="1:10">
      <c r="A35" s="23"/>
      <c r="B35" s="23"/>
      <c r="C35" s="23"/>
      <c r="D35" s="23"/>
      <c r="E35" s="23"/>
      <c r="F35" s="23"/>
      <c r="G35" s="23"/>
      <c r="H35" s="23"/>
      <c r="I35" s="23"/>
      <c r="J35" s="2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9:B29"/>
    <mergeCell ref="C29:J29"/>
    <mergeCell ref="B30:H30"/>
    <mergeCell ref="A4:A8"/>
    <mergeCell ref="A13:A23"/>
    <mergeCell ref="A24:A27"/>
    <mergeCell ref="B18:B19"/>
    <mergeCell ref="A31:J3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38"/>
  <sheetViews>
    <sheetView topLeftCell="A20" workbookViewId="0">
      <selection activeCell="C13" sqref="C13:D31"/>
    </sheetView>
  </sheetViews>
  <sheetFormatPr defaultColWidth="9" defaultRowHeight="14.25"/>
  <cols>
    <col min="1" max="1" width="11.5" style="2" customWidth="1"/>
    <col min="2" max="2" width="21.2583333333333" style="2" customWidth="1"/>
    <col min="3" max="3" width="23.8166666666667" style="2" customWidth="1"/>
    <col min="4" max="4" width="9" style="2"/>
    <col min="5" max="5" width="23.25" style="2" customWidth="1"/>
    <col min="6" max="6" width="10.125" style="2"/>
    <col min="7" max="7" width="27.375" style="2" customWidth="1"/>
    <col min="8" max="9" width="9" style="2"/>
    <col min="10" max="10" width="14.125" style="2" customWidth="1"/>
    <col min="11" max="16384" width="9" style="2"/>
  </cols>
  <sheetData>
    <row r="1" ht="27" spans="1:10">
      <c r="A1" s="69" t="s">
        <v>144</v>
      </c>
      <c r="B1" s="69"/>
      <c r="C1" s="69"/>
      <c r="D1" s="69"/>
      <c r="E1" s="69"/>
      <c r="F1" s="69"/>
      <c r="G1" s="69"/>
      <c r="H1" s="69"/>
      <c r="I1" s="69"/>
      <c r="J1" s="69"/>
    </row>
    <row r="2" ht="26" customHeight="1" spans="1:10">
      <c r="A2" s="6" t="s">
        <v>145</v>
      </c>
      <c r="B2" s="6" t="s">
        <v>264</v>
      </c>
      <c r="C2" s="6"/>
      <c r="D2" s="6"/>
      <c r="E2" s="6"/>
      <c r="F2" s="6"/>
      <c r="G2" s="6"/>
      <c r="H2" s="6"/>
      <c r="I2" s="6"/>
      <c r="J2" s="6"/>
    </row>
    <row r="3" ht="26" customHeight="1" spans="1:10">
      <c r="A3" s="6" t="s">
        <v>147</v>
      </c>
      <c r="B3" s="6" t="s">
        <v>195</v>
      </c>
      <c r="C3" s="6"/>
      <c r="D3" s="6"/>
      <c r="E3" s="7" t="s">
        <v>149</v>
      </c>
      <c r="F3" s="6" t="s">
        <v>148</v>
      </c>
      <c r="G3" s="6"/>
      <c r="H3" s="6"/>
      <c r="I3" s="6"/>
      <c r="J3" s="6"/>
    </row>
    <row r="4" ht="37" customHeight="1" spans="1:10">
      <c r="A4" s="6" t="s">
        <v>150</v>
      </c>
      <c r="B4" s="6"/>
      <c r="C4" s="7" t="s">
        <v>33</v>
      </c>
      <c r="D4" s="7" t="s">
        <v>151</v>
      </c>
      <c r="E4" s="7" t="s">
        <v>152</v>
      </c>
      <c r="F4" s="6" t="s">
        <v>153</v>
      </c>
      <c r="G4" s="6"/>
      <c r="H4" s="6" t="s">
        <v>154</v>
      </c>
      <c r="I4" s="6" t="s">
        <v>155</v>
      </c>
      <c r="J4" s="6"/>
    </row>
    <row r="5" ht="31" customHeight="1" spans="1:10">
      <c r="A5" s="6"/>
      <c r="B5" s="6" t="s">
        <v>40</v>
      </c>
      <c r="C5" s="6">
        <v>110</v>
      </c>
      <c r="D5" s="6">
        <v>110</v>
      </c>
      <c r="E5" s="6">
        <v>110</v>
      </c>
      <c r="F5" s="6">
        <v>10</v>
      </c>
      <c r="G5" s="6"/>
      <c r="H5" s="9">
        <f>E5/D5</f>
        <v>1</v>
      </c>
      <c r="I5" s="6">
        <v>10</v>
      </c>
      <c r="J5" s="6"/>
    </row>
    <row r="6" ht="31" customHeight="1" spans="1:10">
      <c r="A6" s="6"/>
      <c r="B6" s="6" t="s">
        <v>44</v>
      </c>
      <c r="C6" s="6">
        <v>110</v>
      </c>
      <c r="D6" s="6">
        <v>110</v>
      </c>
      <c r="E6" s="6">
        <v>110</v>
      </c>
      <c r="F6" s="6" t="s">
        <v>156</v>
      </c>
      <c r="G6" s="6"/>
      <c r="H6" s="9">
        <f>E6/D6</f>
        <v>1</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101" customHeight="1" spans="1:10">
      <c r="A10" s="10" t="s">
        <v>161</v>
      </c>
      <c r="B10" s="10" t="s">
        <v>265</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45" customHeight="1" spans="1:10">
      <c r="A13" s="6" t="s">
        <v>59</v>
      </c>
      <c r="B13" s="7" t="s">
        <v>60</v>
      </c>
      <c r="C13" s="30" t="s">
        <v>266</v>
      </c>
      <c r="D13" s="11" t="s">
        <v>62</v>
      </c>
      <c r="E13" s="6">
        <v>1915.2</v>
      </c>
      <c r="F13" s="10" t="s">
        <v>202</v>
      </c>
      <c r="G13" s="70" t="s">
        <v>267</v>
      </c>
      <c r="H13" s="10">
        <v>4</v>
      </c>
      <c r="I13" s="10">
        <v>4</v>
      </c>
      <c r="J13" s="10" t="s">
        <v>41</v>
      </c>
    </row>
    <row r="14" ht="52" customHeight="1" spans="1:10">
      <c r="A14" s="6"/>
      <c r="B14" s="7" t="s">
        <v>60</v>
      </c>
      <c r="C14" s="30" t="s">
        <v>268</v>
      </c>
      <c r="D14" s="11" t="s">
        <v>62</v>
      </c>
      <c r="E14" s="6">
        <v>1387</v>
      </c>
      <c r="F14" s="10" t="s">
        <v>202</v>
      </c>
      <c r="G14" s="10" t="s">
        <v>269</v>
      </c>
      <c r="H14" s="10">
        <v>4</v>
      </c>
      <c r="I14" s="10">
        <v>2</v>
      </c>
      <c r="J14" s="10" t="s">
        <v>41</v>
      </c>
    </row>
    <row r="15" ht="52" customHeight="1" spans="1:10">
      <c r="A15" s="6"/>
      <c r="B15" s="7" t="s">
        <v>60</v>
      </c>
      <c r="C15" s="30" t="s">
        <v>270</v>
      </c>
      <c r="D15" s="11" t="s">
        <v>62</v>
      </c>
      <c r="E15" s="6">
        <v>366.66</v>
      </c>
      <c r="F15" s="31" t="s">
        <v>202</v>
      </c>
      <c r="G15" s="10" t="s">
        <v>271</v>
      </c>
      <c r="H15" s="10">
        <v>4</v>
      </c>
      <c r="I15" s="10">
        <v>4</v>
      </c>
      <c r="J15" s="10" t="s">
        <v>41</v>
      </c>
    </row>
    <row r="16" ht="52" customHeight="1" spans="1:10">
      <c r="A16" s="6"/>
      <c r="B16" s="7" t="s">
        <v>60</v>
      </c>
      <c r="C16" s="30" t="s">
        <v>272</v>
      </c>
      <c r="D16" s="11" t="s">
        <v>62</v>
      </c>
      <c r="E16" s="6">
        <v>200</v>
      </c>
      <c r="F16" s="31" t="s">
        <v>202</v>
      </c>
      <c r="G16" s="10" t="s">
        <v>273</v>
      </c>
      <c r="H16" s="10">
        <v>4</v>
      </c>
      <c r="I16" s="10">
        <v>4</v>
      </c>
      <c r="J16" s="10" t="s">
        <v>41</v>
      </c>
    </row>
    <row r="17" ht="52" customHeight="1" spans="1:10">
      <c r="A17" s="6"/>
      <c r="B17" s="7" t="s">
        <v>60</v>
      </c>
      <c r="C17" s="30" t="s">
        <v>274</v>
      </c>
      <c r="D17" s="11" t="s">
        <v>62</v>
      </c>
      <c r="E17" s="6">
        <v>65.16</v>
      </c>
      <c r="F17" s="31" t="s">
        <v>202</v>
      </c>
      <c r="G17" s="10" t="s">
        <v>275</v>
      </c>
      <c r="H17" s="10">
        <v>4</v>
      </c>
      <c r="I17" s="10">
        <v>3</v>
      </c>
      <c r="J17" s="10" t="s">
        <v>41</v>
      </c>
    </row>
    <row r="18" ht="52" customHeight="1" spans="1:10">
      <c r="A18" s="6"/>
      <c r="B18" s="7" t="s">
        <v>60</v>
      </c>
      <c r="C18" s="30" t="s">
        <v>276</v>
      </c>
      <c r="D18" s="11" t="s">
        <v>62</v>
      </c>
      <c r="E18" s="6">
        <v>263</v>
      </c>
      <c r="F18" s="31" t="s">
        <v>202</v>
      </c>
      <c r="G18" s="10" t="s">
        <v>277</v>
      </c>
      <c r="H18" s="10">
        <v>5</v>
      </c>
      <c r="I18" s="10">
        <v>3</v>
      </c>
      <c r="J18" s="10" t="s">
        <v>41</v>
      </c>
    </row>
    <row r="19" ht="52" customHeight="1" spans="1:10">
      <c r="A19" s="6"/>
      <c r="B19" s="7" t="s">
        <v>60</v>
      </c>
      <c r="C19" s="30" t="s">
        <v>278</v>
      </c>
      <c r="D19" s="11" t="s">
        <v>62</v>
      </c>
      <c r="E19" s="44">
        <v>1</v>
      </c>
      <c r="F19" s="31" t="s">
        <v>279</v>
      </c>
      <c r="G19" s="10" t="s">
        <v>280</v>
      </c>
      <c r="H19" s="10">
        <v>5</v>
      </c>
      <c r="I19" s="10">
        <v>5</v>
      </c>
      <c r="J19" s="10" t="s">
        <v>41</v>
      </c>
    </row>
    <row r="20" ht="52" customHeight="1" spans="1:10">
      <c r="A20" s="6"/>
      <c r="B20" s="7" t="s">
        <v>60</v>
      </c>
      <c r="C20" s="30" t="s">
        <v>281</v>
      </c>
      <c r="D20" s="11" t="s">
        <v>62</v>
      </c>
      <c r="E20" s="71">
        <v>3</v>
      </c>
      <c r="F20" s="31" t="s">
        <v>282</v>
      </c>
      <c r="G20" s="10" t="s">
        <v>283</v>
      </c>
      <c r="H20" s="10">
        <v>5</v>
      </c>
      <c r="I20" s="10">
        <v>5</v>
      </c>
      <c r="J20" s="10" t="s">
        <v>41</v>
      </c>
    </row>
    <row r="21" ht="52" customHeight="1" spans="1:10">
      <c r="A21" s="6"/>
      <c r="B21" s="7" t="s">
        <v>60</v>
      </c>
      <c r="C21" s="30" t="s">
        <v>284</v>
      </c>
      <c r="D21" s="11" t="s">
        <v>62</v>
      </c>
      <c r="E21" s="71">
        <v>40</v>
      </c>
      <c r="F21" s="31" t="s">
        <v>245</v>
      </c>
      <c r="G21" s="10" t="s">
        <v>285</v>
      </c>
      <c r="H21" s="10">
        <v>5</v>
      </c>
      <c r="I21" s="10">
        <v>5</v>
      </c>
      <c r="J21" s="10" t="s">
        <v>41</v>
      </c>
    </row>
    <row r="22" ht="31" customHeight="1" spans="1:10">
      <c r="A22" s="6"/>
      <c r="B22" s="7" t="s">
        <v>92</v>
      </c>
      <c r="C22" s="11" t="s">
        <v>172</v>
      </c>
      <c r="D22" s="11" t="s">
        <v>173</v>
      </c>
      <c r="E22" s="6">
        <v>100</v>
      </c>
      <c r="F22" s="10" t="s">
        <v>99</v>
      </c>
      <c r="G22" s="14">
        <v>1</v>
      </c>
      <c r="H22" s="10">
        <v>4</v>
      </c>
      <c r="I22" s="10">
        <v>4</v>
      </c>
      <c r="J22" s="10" t="s">
        <v>41</v>
      </c>
    </row>
    <row r="23" s="68" customFormat="1" ht="31" customHeight="1" spans="1:10">
      <c r="A23" s="72"/>
      <c r="B23" s="7" t="s">
        <v>92</v>
      </c>
      <c r="C23" s="15" t="s">
        <v>176</v>
      </c>
      <c r="D23" s="73" t="s">
        <v>173</v>
      </c>
      <c r="E23" s="17">
        <v>45170</v>
      </c>
      <c r="F23" s="18"/>
      <c r="G23" s="19">
        <v>45170</v>
      </c>
      <c r="H23" s="10">
        <v>4</v>
      </c>
      <c r="I23" s="10">
        <v>4</v>
      </c>
      <c r="J23" s="10" t="s">
        <v>41</v>
      </c>
    </row>
    <row r="24" s="68" customFormat="1" ht="31" customHeight="1" spans="1:10">
      <c r="A24" s="72"/>
      <c r="B24" s="7" t="s">
        <v>92</v>
      </c>
      <c r="C24" s="15" t="s">
        <v>178</v>
      </c>
      <c r="D24" s="73" t="s">
        <v>173</v>
      </c>
      <c r="E24" s="17">
        <v>45627</v>
      </c>
      <c r="F24" s="18"/>
      <c r="G24" s="19">
        <v>45627</v>
      </c>
      <c r="H24" s="10">
        <v>4</v>
      </c>
      <c r="I24" s="10">
        <v>4</v>
      </c>
      <c r="J24" s="10" t="s">
        <v>41</v>
      </c>
    </row>
    <row r="25" ht="31" customHeight="1" spans="1:10">
      <c r="A25" s="6"/>
      <c r="B25" s="7" t="s">
        <v>101</v>
      </c>
      <c r="C25" s="15" t="s">
        <v>286</v>
      </c>
      <c r="D25" s="11" t="s">
        <v>62</v>
      </c>
      <c r="E25" s="16">
        <v>100</v>
      </c>
      <c r="F25" s="10" t="s">
        <v>99</v>
      </c>
      <c r="G25" s="14">
        <v>1</v>
      </c>
      <c r="H25" s="10">
        <v>4</v>
      </c>
      <c r="I25" s="10">
        <v>4</v>
      </c>
      <c r="J25" s="10" t="s">
        <v>41</v>
      </c>
    </row>
    <row r="26" ht="31" customHeight="1" spans="1:10">
      <c r="A26" s="6"/>
      <c r="B26" s="6" t="s">
        <v>106</v>
      </c>
      <c r="C26" s="11" t="s">
        <v>214</v>
      </c>
      <c r="D26" s="11" t="s">
        <v>62</v>
      </c>
      <c r="E26" s="6">
        <v>800</v>
      </c>
      <c r="F26" s="10" t="s">
        <v>70</v>
      </c>
      <c r="G26" s="10" t="s">
        <v>287</v>
      </c>
      <c r="H26" s="10">
        <v>5</v>
      </c>
      <c r="I26" s="10">
        <v>5</v>
      </c>
      <c r="J26" s="10" t="s">
        <v>41</v>
      </c>
    </row>
    <row r="27" ht="31" customHeight="1" spans="1:10">
      <c r="A27" s="6" t="s">
        <v>109</v>
      </c>
      <c r="B27" s="6" t="s">
        <v>215</v>
      </c>
      <c r="C27" s="15" t="s">
        <v>288</v>
      </c>
      <c r="D27" s="11" t="s">
        <v>62</v>
      </c>
      <c r="E27" s="16">
        <v>32.8</v>
      </c>
      <c r="F27" s="10" t="s">
        <v>70</v>
      </c>
      <c r="G27" s="16" t="s">
        <v>289</v>
      </c>
      <c r="H27" s="10">
        <v>5</v>
      </c>
      <c r="I27" s="10">
        <v>5</v>
      </c>
      <c r="J27" s="10" t="s">
        <v>41</v>
      </c>
    </row>
    <row r="28" ht="31" customHeight="1" spans="1:10">
      <c r="A28" s="6"/>
      <c r="B28" s="6" t="s">
        <v>179</v>
      </c>
      <c r="C28" s="15" t="s">
        <v>290</v>
      </c>
      <c r="D28" s="11" t="s">
        <v>62</v>
      </c>
      <c r="E28" s="16">
        <v>194</v>
      </c>
      <c r="F28" s="10" t="s">
        <v>199</v>
      </c>
      <c r="G28" s="10" t="s">
        <v>291</v>
      </c>
      <c r="H28" s="10">
        <v>5</v>
      </c>
      <c r="I28" s="10">
        <v>5</v>
      </c>
      <c r="J28" s="10" t="s">
        <v>41</v>
      </c>
    </row>
    <row r="29" ht="31" customHeight="1" spans="1:10">
      <c r="A29" s="6"/>
      <c r="B29" s="6" t="s">
        <v>182</v>
      </c>
      <c r="C29" s="15" t="s">
        <v>183</v>
      </c>
      <c r="D29" s="11" t="s">
        <v>173</v>
      </c>
      <c r="E29" s="6" t="s">
        <v>184</v>
      </c>
      <c r="F29" s="10"/>
      <c r="G29" s="6" t="s">
        <v>184</v>
      </c>
      <c r="H29" s="10">
        <v>5</v>
      </c>
      <c r="I29" s="10">
        <v>5</v>
      </c>
      <c r="J29" s="10" t="s">
        <v>41</v>
      </c>
    </row>
    <row r="30" ht="31" customHeight="1" spans="1:10">
      <c r="A30" s="6"/>
      <c r="B30" s="6" t="s">
        <v>185</v>
      </c>
      <c r="C30" s="11" t="s">
        <v>186</v>
      </c>
      <c r="D30" s="11" t="s">
        <v>62</v>
      </c>
      <c r="E30" s="6">
        <v>70</v>
      </c>
      <c r="F30" s="10" t="s">
        <v>134</v>
      </c>
      <c r="G30" s="6" t="s">
        <v>292</v>
      </c>
      <c r="H30" s="10">
        <v>5</v>
      </c>
      <c r="I30" s="10">
        <v>5</v>
      </c>
      <c r="J30" s="10" t="s">
        <v>41</v>
      </c>
    </row>
    <row r="31" ht="41" customHeight="1" spans="1:10">
      <c r="A31" s="6" t="s">
        <v>138</v>
      </c>
      <c r="B31" s="7" t="s">
        <v>139</v>
      </c>
      <c r="C31" s="11" t="s">
        <v>189</v>
      </c>
      <c r="D31" s="11" t="s">
        <v>62</v>
      </c>
      <c r="E31" s="6">
        <v>98</v>
      </c>
      <c r="F31" s="6" t="s">
        <v>99</v>
      </c>
      <c r="G31" s="25">
        <v>0.98</v>
      </c>
      <c r="H31" s="6">
        <v>9</v>
      </c>
      <c r="I31" s="6">
        <v>9</v>
      </c>
      <c r="J31" s="10" t="s">
        <v>41</v>
      </c>
    </row>
    <row r="32" ht="31" customHeight="1" spans="1:10">
      <c r="A32" s="6" t="s">
        <v>190</v>
      </c>
      <c r="B32" s="6"/>
      <c r="C32" s="6" t="s">
        <v>41</v>
      </c>
      <c r="D32" s="6"/>
      <c r="E32" s="6"/>
      <c r="F32" s="6"/>
      <c r="G32" s="6"/>
      <c r="H32" s="6"/>
      <c r="I32" s="6"/>
      <c r="J32" s="6"/>
    </row>
    <row r="33" ht="24" customHeight="1" spans="1:10">
      <c r="A33" s="6" t="s">
        <v>191</v>
      </c>
      <c r="B33" s="6">
        <v>100</v>
      </c>
      <c r="C33" s="6"/>
      <c r="D33" s="6"/>
      <c r="E33" s="6"/>
      <c r="F33" s="6"/>
      <c r="G33" s="6"/>
      <c r="H33" s="6"/>
      <c r="I33" s="6">
        <f>SUM(I5,I13:I31)</f>
        <v>95</v>
      </c>
      <c r="J33" s="6" t="s">
        <v>192</v>
      </c>
    </row>
    <row r="34" spans="1:10">
      <c r="A34" s="74" t="s">
        <v>193</v>
      </c>
      <c r="B34" s="75"/>
      <c r="C34" s="75"/>
      <c r="D34" s="75"/>
      <c r="E34" s="75"/>
      <c r="F34" s="75"/>
      <c r="G34" s="75"/>
      <c r="H34" s="75"/>
      <c r="I34" s="75"/>
      <c r="J34" s="75"/>
    </row>
    <row r="35" spans="1:10">
      <c r="A35" s="75"/>
      <c r="B35" s="75"/>
      <c r="C35" s="75"/>
      <c r="D35" s="75"/>
      <c r="E35" s="75"/>
      <c r="F35" s="75"/>
      <c r="G35" s="75"/>
      <c r="H35" s="75"/>
      <c r="I35" s="75"/>
      <c r="J35" s="75"/>
    </row>
    <row r="36" spans="1:10">
      <c r="A36" s="75"/>
      <c r="B36" s="75"/>
      <c r="C36" s="75"/>
      <c r="D36" s="75"/>
      <c r="E36" s="75"/>
      <c r="F36" s="75"/>
      <c r="G36" s="75"/>
      <c r="H36" s="75"/>
      <c r="I36" s="75"/>
      <c r="J36" s="75"/>
    </row>
    <row r="37" spans="1:10">
      <c r="A37" s="75"/>
      <c r="B37" s="75"/>
      <c r="C37" s="75"/>
      <c r="D37" s="75"/>
      <c r="E37" s="75"/>
      <c r="F37" s="75"/>
      <c r="G37" s="75"/>
      <c r="H37" s="75"/>
      <c r="I37" s="75"/>
      <c r="J37" s="75"/>
    </row>
    <row r="38" spans="1:10">
      <c r="A38" s="75"/>
      <c r="B38" s="75"/>
      <c r="C38" s="75"/>
      <c r="D38" s="75"/>
      <c r="E38" s="75"/>
      <c r="F38" s="75"/>
      <c r="G38" s="75"/>
      <c r="H38" s="75"/>
      <c r="I38" s="75"/>
      <c r="J38" s="7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2:B32"/>
    <mergeCell ref="C32:J32"/>
    <mergeCell ref="B33:H33"/>
    <mergeCell ref="A4:A8"/>
    <mergeCell ref="A13:A26"/>
    <mergeCell ref="A27:A30"/>
    <mergeCell ref="A34:J3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7"/>
  <sheetViews>
    <sheetView topLeftCell="A10" workbookViewId="0">
      <selection activeCell="A23" sqref="A23:J27"/>
    </sheetView>
  </sheetViews>
  <sheetFormatPr defaultColWidth="9" defaultRowHeight="14.25"/>
  <cols>
    <col min="1" max="1" width="11.5" customWidth="1"/>
    <col min="2" max="2" width="21.2583333333333" customWidth="1"/>
    <col min="3" max="3" width="29.87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293</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5</v>
      </c>
      <c r="D5" s="6">
        <v>1.9</v>
      </c>
      <c r="E5" s="6">
        <v>1.9</v>
      </c>
      <c r="F5" s="6">
        <v>10</v>
      </c>
      <c r="G5" s="6"/>
      <c r="H5" s="9">
        <f>E5/D5</f>
        <v>1</v>
      </c>
      <c r="I5" s="6">
        <v>10</v>
      </c>
      <c r="J5" s="6"/>
    </row>
    <row r="6" ht="31" customHeight="1" spans="1:10">
      <c r="A6" s="6"/>
      <c r="B6" s="11" t="s">
        <v>44</v>
      </c>
      <c r="C6" s="27">
        <v>5</v>
      </c>
      <c r="D6" s="6">
        <v>1.9</v>
      </c>
      <c r="E6" s="6">
        <v>1.9</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294</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56" t="s">
        <v>59</v>
      </c>
      <c r="B13" s="57" t="s">
        <v>60</v>
      </c>
      <c r="C13" s="40" t="s">
        <v>295</v>
      </c>
      <c r="D13" s="58" t="s">
        <v>62</v>
      </c>
      <c r="E13" s="105" t="s">
        <v>296</v>
      </c>
      <c r="F13" s="59" t="s">
        <v>91</v>
      </c>
      <c r="G13" s="105" t="s">
        <v>297</v>
      </c>
      <c r="H13" s="60">
        <v>10</v>
      </c>
      <c r="I13" s="67">
        <v>10</v>
      </c>
      <c r="J13" s="26" t="s">
        <v>41</v>
      </c>
    </row>
    <row r="14" ht="31" customHeight="1" spans="1:10">
      <c r="A14" s="61"/>
      <c r="B14" s="57" t="s">
        <v>60</v>
      </c>
      <c r="C14" s="40" t="s">
        <v>298</v>
      </c>
      <c r="D14" s="58" t="s">
        <v>62</v>
      </c>
      <c r="E14" s="105" t="s">
        <v>299</v>
      </c>
      <c r="F14" s="59" t="s">
        <v>300</v>
      </c>
      <c r="G14" s="105" t="s">
        <v>301</v>
      </c>
      <c r="H14" s="60">
        <v>10</v>
      </c>
      <c r="I14" s="67">
        <v>10</v>
      </c>
      <c r="J14" s="26" t="s">
        <v>41</v>
      </c>
    </row>
    <row r="15" ht="31" customHeight="1" spans="1:10">
      <c r="A15" s="61"/>
      <c r="B15" s="57" t="s">
        <v>92</v>
      </c>
      <c r="C15" s="40" t="s">
        <v>302</v>
      </c>
      <c r="D15" s="58" t="s">
        <v>62</v>
      </c>
      <c r="E15" s="105" t="s">
        <v>303</v>
      </c>
      <c r="F15" s="59" t="s">
        <v>99</v>
      </c>
      <c r="G15" s="105" t="s">
        <v>304</v>
      </c>
      <c r="H15" s="60">
        <v>10</v>
      </c>
      <c r="I15" s="67">
        <v>10</v>
      </c>
      <c r="J15" s="26" t="s">
        <v>41</v>
      </c>
    </row>
    <row r="16" ht="31" customHeight="1" spans="1:10">
      <c r="A16" s="61"/>
      <c r="B16" s="57" t="s">
        <v>101</v>
      </c>
      <c r="C16" s="40" t="s">
        <v>305</v>
      </c>
      <c r="D16" s="58" t="s">
        <v>66</v>
      </c>
      <c r="E16" s="105" t="s">
        <v>306</v>
      </c>
      <c r="F16" s="59" t="s">
        <v>134</v>
      </c>
      <c r="G16" s="105" t="s">
        <v>135</v>
      </c>
      <c r="H16" s="60">
        <v>10</v>
      </c>
      <c r="I16" s="67">
        <v>10</v>
      </c>
      <c r="J16" s="26" t="s">
        <v>41</v>
      </c>
    </row>
    <row r="17" ht="31" customHeight="1" spans="1:10">
      <c r="A17" s="62"/>
      <c r="B17" s="57" t="s">
        <v>106</v>
      </c>
      <c r="C17" s="40" t="s">
        <v>307</v>
      </c>
      <c r="D17" s="58" t="s">
        <v>66</v>
      </c>
      <c r="E17" s="105" t="s">
        <v>308</v>
      </c>
      <c r="F17" s="59" t="s">
        <v>70</v>
      </c>
      <c r="G17" s="105" t="s">
        <v>309</v>
      </c>
      <c r="H17" s="60">
        <v>10</v>
      </c>
      <c r="I17" s="67">
        <v>10</v>
      </c>
      <c r="J17" s="26" t="s">
        <v>41</v>
      </c>
    </row>
    <row r="18" ht="31" customHeight="1" spans="1:10">
      <c r="A18" s="63" t="s">
        <v>109</v>
      </c>
      <c r="B18" s="64" t="s">
        <v>179</v>
      </c>
      <c r="C18" s="40" t="s">
        <v>310</v>
      </c>
      <c r="D18" s="58" t="s">
        <v>66</v>
      </c>
      <c r="E18" s="105" t="s">
        <v>311</v>
      </c>
      <c r="F18" s="59" t="s">
        <v>312</v>
      </c>
      <c r="G18" s="105" t="s">
        <v>311</v>
      </c>
      <c r="H18" s="60">
        <v>15</v>
      </c>
      <c r="I18" s="67">
        <v>15</v>
      </c>
      <c r="J18" s="26" t="s">
        <v>41</v>
      </c>
    </row>
    <row r="19" ht="31" customHeight="1" spans="1:10">
      <c r="A19" s="65"/>
      <c r="B19" s="64" t="s">
        <v>179</v>
      </c>
      <c r="C19" s="40" t="s">
        <v>313</v>
      </c>
      <c r="D19" s="58" t="s">
        <v>66</v>
      </c>
      <c r="E19" s="105" t="s">
        <v>314</v>
      </c>
      <c r="F19" s="59" t="s">
        <v>312</v>
      </c>
      <c r="G19" s="105" t="s">
        <v>314</v>
      </c>
      <c r="H19" s="60">
        <v>15</v>
      </c>
      <c r="I19" s="67">
        <v>15</v>
      </c>
      <c r="J19" s="26" t="s">
        <v>41</v>
      </c>
    </row>
    <row r="20" ht="31" customHeight="1" spans="1:10">
      <c r="A20" s="64" t="s">
        <v>138</v>
      </c>
      <c r="B20" s="66" t="s">
        <v>188</v>
      </c>
      <c r="C20" s="40" t="s">
        <v>315</v>
      </c>
      <c r="D20" s="58" t="s">
        <v>62</v>
      </c>
      <c r="E20" s="105" t="s">
        <v>316</v>
      </c>
      <c r="F20" s="59" t="s">
        <v>99</v>
      </c>
      <c r="G20" s="105" t="s">
        <v>317</v>
      </c>
      <c r="H20" s="60">
        <v>10</v>
      </c>
      <c r="I20" s="67">
        <v>10</v>
      </c>
      <c r="J20" s="26" t="s">
        <v>41</v>
      </c>
    </row>
    <row r="21" ht="31" customHeight="1" spans="1:10">
      <c r="A21" s="6" t="s">
        <v>190</v>
      </c>
      <c r="B21" s="6"/>
      <c r="C21" s="8" t="s">
        <v>41</v>
      </c>
      <c r="D21" s="8"/>
      <c r="E21" s="8"/>
      <c r="F21" s="8"/>
      <c r="G21" s="8"/>
      <c r="H21" s="8"/>
      <c r="I21" s="8"/>
      <c r="J21" s="8"/>
    </row>
    <row r="22" s="1" customFormat="1" ht="24" customHeight="1" spans="1:10">
      <c r="A22" s="6" t="s">
        <v>191</v>
      </c>
      <c r="B22" s="6">
        <v>100</v>
      </c>
      <c r="C22" s="6"/>
      <c r="D22" s="6"/>
      <c r="E22" s="6"/>
      <c r="F22" s="6"/>
      <c r="G22" s="6"/>
      <c r="H22" s="6"/>
      <c r="I22" s="6">
        <f>SUM(I5,I13:I20)</f>
        <v>100</v>
      </c>
      <c r="J22" s="6" t="s">
        <v>192</v>
      </c>
    </row>
    <row r="23" spans="1:10">
      <c r="A23" s="21" t="s">
        <v>193</v>
      </c>
      <c r="B23" s="23"/>
      <c r="C23" s="23"/>
      <c r="D23" s="23"/>
      <c r="E23" s="23"/>
      <c r="F23" s="23"/>
      <c r="G23" s="23"/>
      <c r="H23" s="23"/>
      <c r="I23" s="23"/>
      <c r="J23" s="23"/>
    </row>
    <row r="24" spans="1:10">
      <c r="A24" s="23"/>
      <c r="B24" s="23"/>
      <c r="C24" s="23"/>
      <c r="D24" s="23"/>
      <c r="E24" s="23"/>
      <c r="F24" s="23"/>
      <c r="G24" s="23"/>
      <c r="H24" s="23"/>
      <c r="I24" s="23"/>
      <c r="J24" s="23"/>
    </row>
    <row r="25" spans="1:10">
      <c r="A25" s="23"/>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9"/>
  <sheetViews>
    <sheetView topLeftCell="A5" workbookViewId="0">
      <selection activeCell="L25" sqref="L25"/>
    </sheetView>
  </sheetViews>
  <sheetFormatPr defaultColWidth="9" defaultRowHeight="14.25"/>
  <cols>
    <col min="1" max="1" width="11.5" customWidth="1"/>
    <col min="2" max="2" width="21.2583333333333" customWidth="1"/>
    <col min="3" max="3" width="31.25" customWidth="1"/>
    <col min="5" max="5" width="13.375" customWidth="1"/>
    <col min="7" max="7" width="10.7583333333333" customWidth="1"/>
    <col min="10" max="10" width="14.125" customWidth="1"/>
  </cols>
  <sheetData>
    <row r="1" ht="27" spans="1:10">
      <c r="A1" s="5" t="s">
        <v>144</v>
      </c>
      <c r="B1" s="5"/>
      <c r="C1" s="5"/>
      <c r="D1" s="5"/>
      <c r="E1" s="5"/>
      <c r="F1" s="5"/>
      <c r="G1" s="5"/>
      <c r="H1" s="5"/>
      <c r="I1" s="5"/>
      <c r="J1" s="5"/>
    </row>
    <row r="2" s="1" customFormat="1" ht="26" customHeight="1" spans="1:10">
      <c r="A2" s="6" t="s">
        <v>145</v>
      </c>
      <c r="B2" s="6" t="s">
        <v>318</v>
      </c>
      <c r="C2" s="6"/>
      <c r="D2" s="6"/>
      <c r="E2" s="6"/>
      <c r="F2" s="6"/>
      <c r="G2" s="6"/>
      <c r="H2" s="6"/>
      <c r="I2" s="6"/>
      <c r="J2" s="6"/>
    </row>
    <row r="3" s="1" customFormat="1" ht="26" customHeight="1" spans="1:10">
      <c r="A3" s="6" t="s">
        <v>147</v>
      </c>
      <c r="B3" s="6" t="s">
        <v>148</v>
      </c>
      <c r="C3" s="6"/>
      <c r="D3" s="6"/>
      <c r="E3" s="7" t="s">
        <v>149</v>
      </c>
      <c r="F3" s="6" t="s">
        <v>148</v>
      </c>
      <c r="G3" s="6"/>
      <c r="H3" s="6"/>
      <c r="I3" s="6"/>
      <c r="J3" s="6"/>
    </row>
    <row r="4" ht="37" customHeight="1" spans="1:10">
      <c r="A4" s="6" t="s">
        <v>150</v>
      </c>
      <c r="B4" s="8"/>
      <c r="C4" s="7" t="s">
        <v>33</v>
      </c>
      <c r="D4" s="7" t="s">
        <v>151</v>
      </c>
      <c r="E4" s="7" t="s">
        <v>152</v>
      </c>
      <c r="F4" s="6" t="s">
        <v>153</v>
      </c>
      <c r="G4" s="6"/>
      <c r="H4" s="6" t="s">
        <v>154</v>
      </c>
      <c r="I4" s="6" t="s">
        <v>155</v>
      </c>
      <c r="J4" s="6"/>
    </row>
    <row r="5" ht="31" customHeight="1" spans="1:10">
      <c r="A5" s="6"/>
      <c r="B5" s="6" t="s">
        <v>40</v>
      </c>
      <c r="C5" s="27">
        <v>5.8</v>
      </c>
      <c r="D5" s="6">
        <v>0.28</v>
      </c>
      <c r="E5" s="6">
        <v>0.28</v>
      </c>
      <c r="F5" s="6">
        <v>10</v>
      </c>
      <c r="G5" s="6"/>
      <c r="H5" s="9">
        <f>E5/D5</f>
        <v>1</v>
      </c>
      <c r="I5" s="6">
        <v>10</v>
      </c>
      <c r="J5" s="6"/>
    </row>
    <row r="6" ht="31" customHeight="1" spans="1:10">
      <c r="A6" s="6"/>
      <c r="B6" s="11" t="s">
        <v>44</v>
      </c>
      <c r="C6" s="27">
        <v>5.8</v>
      </c>
      <c r="D6" s="6">
        <v>0.28</v>
      </c>
      <c r="E6" s="6">
        <v>0.28</v>
      </c>
      <c r="F6" s="6" t="s">
        <v>156</v>
      </c>
      <c r="G6" s="6"/>
      <c r="H6" s="6" t="s">
        <v>156</v>
      </c>
      <c r="I6" s="6" t="s">
        <v>156</v>
      </c>
      <c r="J6" s="6"/>
    </row>
    <row r="7" ht="31" customHeight="1" spans="1:10">
      <c r="A7" s="6"/>
      <c r="B7" s="6" t="s">
        <v>157</v>
      </c>
      <c r="C7" s="6"/>
      <c r="D7" s="6"/>
      <c r="E7" s="6"/>
      <c r="F7" s="6" t="s">
        <v>156</v>
      </c>
      <c r="G7" s="6"/>
      <c r="H7" s="6" t="s">
        <v>156</v>
      </c>
      <c r="I7" s="6" t="s">
        <v>156</v>
      </c>
      <c r="J7" s="6"/>
    </row>
    <row r="8" ht="31" customHeight="1" spans="1:10">
      <c r="A8" s="6"/>
      <c r="B8" s="6" t="s">
        <v>158</v>
      </c>
      <c r="C8" s="6"/>
      <c r="D8" s="6"/>
      <c r="E8" s="6"/>
      <c r="F8" s="6" t="s">
        <v>156</v>
      </c>
      <c r="G8" s="6"/>
      <c r="H8" s="6" t="s">
        <v>156</v>
      </c>
      <c r="I8" s="6" t="s">
        <v>156</v>
      </c>
      <c r="J8" s="6"/>
    </row>
    <row r="9" ht="29" customHeight="1" spans="1:10">
      <c r="A9" s="10" t="s">
        <v>159</v>
      </c>
      <c r="B9" s="10"/>
      <c r="C9" s="10"/>
      <c r="D9" s="10"/>
      <c r="E9" s="10"/>
      <c r="F9" s="10"/>
      <c r="G9" s="10" t="s">
        <v>160</v>
      </c>
      <c r="H9" s="10"/>
      <c r="I9" s="10"/>
      <c r="J9" s="10"/>
    </row>
    <row r="10" ht="71" customHeight="1" spans="1:10">
      <c r="A10" s="10" t="s">
        <v>161</v>
      </c>
      <c r="B10" s="10" t="s">
        <v>319</v>
      </c>
      <c r="C10" s="10"/>
      <c r="D10" s="10"/>
      <c r="E10" s="10"/>
      <c r="F10" s="10"/>
      <c r="G10" s="10" t="s">
        <v>163</v>
      </c>
      <c r="H10" s="10"/>
      <c r="I10" s="10"/>
      <c r="J10" s="10"/>
    </row>
    <row r="11" ht="30" customHeight="1" spans="1:10">
      <c r="A11" s="10" t="s">
        <v>50</v>
      </c>
      <c r="B11" s="10"/>
      <c r="C11" s="10"/>
      <c r="D11" s="10" t="s">
        <v>164</v>
      </c>
      <c r="E11" s="10"/>
      <c r="F11" s="10"/>
      <c r="G11" s="10" t="s">
        <v>165</v>
      </c>
      <c r="H11" s="10"/>
      <c r="I11" s="10"/>
      <c r="J11" s="10"/>
    </row>
    <row r="12" s="2" customFormat="1" ht="48" customHeight="1" spans="1:10">
      <c r="A12" s="6" t="s">
        <v>56</v>
      </c>
      <c r="B12" s="6" t="s">
        <v>57</v>
      </c>
      <c r="C12" s="7" t="s">
        <v>58</v>
      </c>
      <c r="D12" s="7" t="s">
        <v>51</v>
      </c>
      <c r="E12" s="6" t="s">
        <v>52</v>
      </c>
      <c r="F12" s="24" t="s">
        <v>53</v>
      </c>
      <c r="G12" s="24" t="s">
        <v>54</v>
      </c>
      <c r="H12" s="10" t="s">
        <v>153</v>
      </c>
      <c r="I12" s="10" t="s">
        <v>155</v>
      </c>
      <c r="J12" s="10" t="s">
        <v>55</v>
      </c>
    </row>
    <row r="13" ht="31" customHeight="1" spans="1:10">
      <c r="A13" s="28" t="s">
        <v>59</v>
      </c>
      <c r="B13" s="29" t="s">
        <v>60</v>
      </c>
      <c r="C13" s="40" t="s">
        <v>320</v>
      </c>
      <c r="D13" s="40" t="s">
        <v>62</v>
      </c>
      <c r="E13" s="106" t="s">
        <v>306</v>
      </c>
      <c r="F13" s="32" t="s">
        <v>300</v>
      </c>
      <c r="G13" s="106" t="s">
        <v>321</v>
      </c>
      <c r="H13" s="33">
        <v>8</v>
      </c>
      <c r="I13" s="33">
        <v>8</v>
      </c>
      <c r="J13" s="26" t="s">
        <v>41</v>
      </c>
    </row>
    <row r="14" ht="31" customHeight="1" spans="1:10">
      <c r="A14" s="34"/>
      <c r="B14" s="29" t="s">
        <v>60</v>
      </c>
      <c r="C14" s="40" t="s">
        <v>322</v>
      </c>
      <c r="D14" s="40" t="s">
        <v>62</v>
      </c>
      <c r="E14" s="106" t="s">
        <v>306</v>
      </c>
      <c r="F14" s="32" t="s">
        <v>300</v>
      </c>
      <c r="G14" s="106" t="s">
        <v>321</v>
      </c>
      <c r="H14" s="33">
        <v>8</v>
      </c>
      <c r="I14" s="33">
        <v>8</v>
      </c>
      <c r="J14" s="26" t="s">
        <v>41</v>
      </c>
    </row>
    <row r="15" ht="31" customHeight="1" spans="1:10">
      <c r="A15" s="34"/>
      <c r="B15" s="29" t="s">
        <v>60</v>
      </c>
      <c r="C15" s="40" t="s">
        <v>323</v>
      </c>
      <c r="D15" s="40" t="s">
        <v>62</v>
      </c>
      <c r="E15" s="106" t="s">
        <v>324</v>
      </c>
      <c r="F15" s="32" t="s">
        <v>300</v>
      </c>
      <c r="G15" s="106" t="s">
        <v>325</v>
      </c>
      <c r="H15" s="33">
        <v>8</v>
      </c>
      <c r="I15" s="33">
        <v>8</v>
      </c>
      <c r="J15" s="26" t="s">
        <v>41</v>
      </c>
    </row>
    <row r="16" ht="31" customHeight="1" spans="1:10">
      <c r="A16" s="34"/>
      <c r="B16" s="29" t="s">
        <v>60</v>
      </c>
      <c r="C16" s="40" t="s">
        <v>326</v>
      </c>
      <c r="D16" s="40" t="s">
        <v>62</v>
      </c>
      <c r="E16" s="106" t="s">
        <v>327</v>
      </c>
      <c r="F16" s="32" t="s">
        <v>300</v>
      </c>
      <c r="G16" s="106" t="s">
        <v>328</v>
      </c>
      <c r="H16" s="33">
        <v>8</v>
      </c>
      <c r="I16" s="33">
        <v>8</v>
      </c>
      <c r="J16" s="26" t="s">
        <v>41</v>
      </c>
    </row>
    <row r="17" ht="31" customHeight="1" spans="1:10">
      <c r="A17" s="34"/>
      <c r="B17" s="29" t="s">
        <v>92</v>
      </c>
      <c r="C17" s="40" t="s">
        <v>329</v>
      </c>
      <c r="D17" s="40" t="s">
        <v>62</v>
      </c>
      <c r="E17" s="106" t="s">
        <v>303</v>
      </c>
      <c r="F17" s="32" t="s">
        <v>99</v>
      </c>
      <c r="G17" s="106" t="s">
        <v>304</v>
      </c>
      <c r="H17" s="33">
        <v>8</v>
      </c>
      <c r="I17" s="33">
        <v>8</v>
      </c>
      <c r="J17" s="26" t="s">
        <v>41</v>
      </c>
    </row>
    <row r="18" ht="31" customHeight="1" spans="1:10">
      <c r="A18" s="34"/>
      <c r="B18" s="29" t="s">
        <v>101</v>
      </c>
      <c r="C18" s="40" t="s">
        <v>330</v>
      </c>
      <c r="D18" s="40" t="s">
        <v>66</v>
      </c>
      <c r="E18" s="106" t="s">
        <v>331</v>
      </c>
      <c r="F18" s="32" t="s">
        <v>177</v>
      </c>
      <c r="G18" s="106" t="s">
        <v>331</v>
      </c>
      <c r="H18" s="33">
        <v>5</v>
      </c>
      <c r="I18" s="33">
        <v>5</v>
      </c>
      <c r="J18" s="26" t="s">
        <v>41</v>
      </c>
    </row>
    <row r="19" ht="31" customHeight="1" spans="1:10">
      <c r="A19" s="35"/>
      <c r="B19" s="29" t="s">
        <v>106</v>
      </c>
      <c r="C19" s="40" t="s">
        <v>307</v>
      </c>
      <c r="D19" s="40" t="s">
        <v>66</v>
      </c>
      <c r="E19" s="106" t="s">
        <v>332</v>
      </c>
      <c r="F19" s="32" t="s">
        <v>70</v>
      </c>
      <c r="G19" s="106" t="s">
        <v>333</v>
      </c>
      <c r="H19" s="33">
        <v>5</v>
      </c>
      <c r="I19" s="33">
        <v>5</v>
      </c>
      <c r="J19" s="26" t="s">
        <v>41</v>
      </c>
    </row>
    <row r="20" ht="31" customHeight="1" spans="1:10">
      <c r="A20" s="36" t="s">
        <v>109</v>
      </c>
      <c r="B20" s="38" t="s">
        <v>179</v>
      </c>
      <c r="C20" s="40" t="s">
        <v>334</v>
      </c>
      <c r="D20" s="40" t="s">
        <v>66</v>
      </c>
      <c r="E20" s="106" t="s">
        <v>335</v>
      </c>
      <c r="F20" s="32" t="s">
        <v>91</v>
      </c>
      <c r="G20" s="106" t="s">
        <v>335</v>
      </c>
      <c r="H20" s="33">
        <v>15</v>
      </c>
      <c r="I20" s="33">
        <v>15</v>
      </c>
      <c r="J20" s="26" t="s">
        <v>41</v>
      </c>
    </row>
    <row r="21" ht="31" customHeight="1" spans="1:10">
      <c r="A21" s="37"/>
      <c r="B21" s="38" t="s">
        <v>185</v>
      </c>
      <c r="C21" s="40" t="s">
        <v>336</v>
      </c>
      <c r="D21" s="40" t="s">
        <v>66</v>
      </c>
      <c r="E21" s="32" t="s">
        <v>337</v>
      </c>
      <c r="F21" s="32" t="s">
        <v>91</v>
      </c>
      <c r="G21" s="32" t="s">
        <v>337</v>
      </c>
      <c r="H21" s="33">
        <v>15</v>
      </c>
      <c r="I21" s="33">
        <v>15</v>
      </c>
      <c r="J21" s="26" t="s">
        <v>41</v>
      </c>
    </row>
    <row r="22" ht="31" customHeight="1" spans="1:10">
      <c r="A22" s="38" t="s">
        <v>138</v>
      </c>
      <c r="B22" s="39" t="s">
        <v>188</v>
      </c>
      <c r="C22" s="40" t="s">
        <v>338</v>
      </c>
      <c r="D22" s="40" t="s">
        <v>62</v>
      </c>
      <c r="E22" s="106" t="s">
        <v>339</v>
      </c>
      <c r="F22" s="32" t="s">
        <v>99</v>
      </c>
      <c r="G22" s="106" t="s">
        <v>340</v>
      </c>
      <c r="H22" s="33">
        <v>10</v>
      </c>
      <c r="I22" s="33">
        <v>10</v>
      </c>
      <c r="J22" s="26" t="s">
        <v>41</v>
      </c>
    </row>
    <row r="23" ht="31" customHeight="1" spans="1:10">
      <c r="A23" s="6" t="s">
        <v>190</v>
      </c>
      <c r="B23" s="6"/>
      <c r="C23" s="8" t="s">
        <v>41</v>
      </c>
      <c r="D23" s="8"/>
      <c r="E23" s="8"/>
      <c r="F23" s="8"/>
      <c r="G23" s="8"/>
      <c r="H23" s="8"/>
      <c r="I23" s="8"/>
      <c r="J23" s="8"/>
    </row>
    <row r="24" s="1" customFormat="1" ht="24" customHeight="1" spans="1:10">
      <c r="A24" s="6" t="s">
        <v>191</v>
      </c>
      <c r="B24" s="6">
        <v>100</v>
      </c>
      <c r="C24" s="6"/>
      <c r="D24" s="6"/>
      <c r="E24" s="6"/>
      <c r="F24" s="6"/>
      <c r="G24" s="6"/>
      <c r="H24" s="6"/>
      <c r="I24" s="6">
        <f>SUM(I5,I13:I22)</f>
        <v>100</v>
      </c>
      <c r="J24" s="6" t="s">
        <v>192</v>
      </c>
    </row>
    <row r="25" spans="1:10">
      <c r="A25" s="21" t="s">
        <v>193</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A25:J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52</vt:i4>
      </vt:variant>
    </vt:vector>
  </HeadingPairs>
  <TitlesOfParts>
    <vt:vector size="52" baseType="lpstr">
      <vt:lpstr>2024年度部门整体支出绩效自评情况</vt:lpstr>
      <vt:lpstr>2024年度部门整体支出绩效自评表</vt:lpstr>
      <vt:lpstr>2024年项目支出绩效自评表1（地膜回收站建设）</vt:lpstr>
      <vt:lpstr>2024年项目支出绩效自评表2（马厂搬迁点综合性活动场所建设）</vt:lpstr>
      <vt:lpstr>2024年项目支出绩效自评3（和瑞、小芒丙农村生活污水治理)</vt:lpstr>
      <vt:lpstr>2024年项目支出绩效自评4(墩欠自然村农村公益事业)</vt:lpstr>
      <vt:lpstr>2024年项目支出绩效自评5(党建促乡村振兴“四为一体“)</vt:lpstr>
      <vt:lpstr>2024年项目支出绩效自评表6（人代会经费）</vt:lpstr>
      <vt:lpstr>2024年项目支出绩效自评表7（人大代表活动经费）</vt:lpstr>
      <vt:lpstr>2024年项目支出绩效自评表8（乡镇工作经费）</vt:lpstr>
      <vt:lpstr>2024年项目支出绩效自评表9（曩宋乡综治维稳工作经费）</vt:lpstr>
      <vt:lpstr>2024年项目支出绩效自评表10（民族乡工作经费）</vt:lpstr>
      <vt:lpstr>2024年项目支出绩效自评表11（财政所工作经费）</vt:lpstr>
      <vt:lpstr>2024年项目支出绩效自评表12（曩宋乡民族团结工作经费）</vt:lpstr>
      <vt:lpstr>2024年项目支出绩效自评表13（曩宋乡妇联工作经费）</vt:lpstr>
      <vt:lpstr>2024年项目支出绩效自评表14（曩宋乡团委工作经费）</vt:lpstr>
      <vt:lpstr>2024年项目支出绩效自评表15（党员教育培训工作经费）</vt:lpstr>
      <vt:lpstr>2024年项目支出绩效自评表16（基层党建工作经费）</vt:lpstr>
      <vt:lpstr>2024年项目支出绩效自评表17（乡镇党校建设经费）</vt:lpstr>
      <vt:lpstr>2024年项目支出绩效自评表18（村级党组织工作经费）</vt:lpstr>
      <vt:lpstr>2024年项目支出绩效自评表19（曩宋乡宣传工作经费）</vt:lpstr>
      <vt:lpstr>2024年项目支出绩效自评表20（下达信访维稳工作经费）</vt:lpstr>
      <vt:lpstr>2024年项目支出绩效自评表21（关璋牛场地人畜饮水管道维修）</vt:lpstr>
      <vt:lpstr>2024年项目支出绩效自评表22(大勐藏打造乡村振兴示范点)</vt:lpstr>
      <vt:lpstr>2024年项目支出绩效自评表23（依法治乡工作经费）</vt:lpstr>
      <vt:lpstr>2024年项目支出绩效自评表24(孙家寨自然村工作经费)</vt:lpstr>
      <vt:lpstr>2024年度项目支出绩效自评表25（小勐藏自然村征地）</vt:lpstr>
      <vt:lpstr>2024年度项目支出绩效自评表26（李继鸿处级挂村工作经费）</vt:lpstr>
      <vt:lpstr>2024年度项目支出绩效自评表27（石碑村民小组进村道路修缮）</vt:lpstr>
      <vt:lpstr>2024年度项目支出绩效自评表28（王德能处级领导挂村经费）</vt:lpstr>
      <vt:lpstr>2024年度项目支出绩效自评表29（龙营村产业发展工作）</vt:lpstr>
      <vt:lpstr>2024年度项目支出绩效自评表30（曩宋乡小勐藏征地经费）</vt:lpstr>
      <vt:lpstr>2024年度项目支出绩效自评表31（杨清旺处级领导挂村经费）</vt:lpstr>
      <vt:lpstr>2024年度项目支出绩效自评表32（芒东村穆晓丽处级领导挂村）</vt:lpstr>
      <vt:lpstr>2024年度项目支出绩效自评表33（马茂村王平平处级领导工作）</vt:lpstr>
      <vt:lpstr>2024年度项目支出绩效自评表34（芒东村龚帮仙处级领导经费）</vt:lpstr>
      <vt:lpstr>2024年度项目支出绩效自评表35（芒东村龚景丹挂村经费）</vt:lpstr>
      <vt:lpstr>2024年度项目支出绩效自评表36（大勐藏自然村文化活动经费）</vt:lpstr>
      <vt:lpstr>2024年度项目支出绩效自评表37（综合治理平安云南建设资金）</vt:lpstr>
      <vt:lpstr>2024年度项目支出绩效自评38（“八一”建军节双拥工作经费）</vt:lpstr>
      <vt:lpstr>2024年度项目支出绩效自评表39（退役军人、军属春节慰问）</vt:lpstr>
      <vt:lpstr>2024年度项目支出绩效自评表40（被征地农民基本养老保障金）</vt:lpstr>
      <vt:lpstr>2024年度项目支出绩效自评表41（耕地地力保护补贴工作经费）</vt:lpstr>
      <vt:lpstr>2024年度项目支出绩效自评表42（农村宅基地管理工作经费）</vt:lpstr>
      <vt:lpstr>2024年度项目支出绩效自评表43（弄坵村史编纂工作经费）</vt:lpstr>
      <vt:lpstr>2024年度项目支出绩效自评表44（曩宋乡林长制工作经费）</vt:lpstr>
      <vt:lpstr>2024年度项目支出绩效自评表45（驻村第一书记和乡镇工作队）</vt:lpstr>
      <vt:lpstr>2024年度项目支出绩效自评表46(耕地流出问题整改恢复）</vt:lpstr>
      <vt:lpstr>2024年度项目支出绩效自评表47（耕地占补平衡经费）</vt:lpstr>
      <vt:lpstr>2024年度项目支出绩效48（龙营产业道路挡墙支砌及道路维护）</vt:lpstr>
      <vt:lpstr>2024年度项目支出绩效49（户允公路安全生命防护工程资金）</vt:lpstr>
      <vt:lpstr>2024年度项目支出绩效50（瑞三线K6+700至马仑公路）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小漫</cp:lastModifiedBy>
  <dcterms:created xsi:type="dcterms:W3CDTF">2015-06-05T18:19:00Z</dcterms:created>
  <dcterms:modified xsi:type="dcterms:W3CDTF">2025-10-09T01:49:49Z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2052-12.1.0.21915</vt:lpwstr>
  </property>
</Properties>
</file>