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firstSheet="1" activeTab="1"/>
  </bookViews>
  <sheets>
    <sheet name="2023年度部门整体支出绩效自评情况" sheetId="1" r:id="rId1"/>
    <sheet name="2023年度部门整体支出绩效自评表" sheetId="2" r:id="rId2"/>
    <sheet name="党代表工作经费" sheetId="3" r:id="rId3"/>
    <sheet name="基层组织党建工作经费" sheetId="4" r:id="rId4"/>
    <sheet name="村干部及驻村工作队员人身意外伤害保险经费" sheetId="5" r:id="rId5"/>
    <sheet name="干部教育培训经费" sheetId="6" r:id="rId6"/>
    <sheet name="村（社区）党员培训经费" sheetId="7" r:id="rId7"/>
    <sheet name="基层综合服务平台工作经费" sheetId="8" r:id="rId8"/>
    <sheet name="老干部节日慰问经费" sheetId="9" r:id="rId9"/>
    <sheet name="2023年春节慰问经费" sheetId="10" r:id="rId10"/>
    <sheet name="非公有制经济组织和社会组织覆盖提升行动暨创建“三型”非公党组织" sheetId="11" r:id="rId11"/>
    <sheet name="非公有制经济组织、社会组织党工委工作经费" sheetId="12" r:id="rId12"/>
    <sheet name="干部选拔任用工作经费" sheetId="13" r:id="rId13"/>
    <sheet name="2023年度下派选调生到村工作中央财政补助资金" sheetId="14" r:id="rId14"/>
    <sheet name="县关工委工作经费" sheetId="15" r:id="rId15"/>
    <sheet name="县关工委3名驻会老同志工作经费" sheetId="16" r:id="rId16"/>
    <sheet name="公务员培训经费" sheetId="17" r:id="rId17"/>
    <sheet name="老干部健康体检经费" sheetId="18" r:id="rId18"/>
    <sheet name="未成年人司法项目工作经费" sheetId="19" r:id="rId19"/>
    <sheet name="老年大学办学经费" sheetId="20" r:id="rId20"/>
    <sheet name="老干部工作经费" sheetId="21" r:id="rId21"/>
    <sheet name="老干部活动中心工作经费" sheetId="22" r:id="rId22"/>
    <sheet name="干部人事档案数字化建设工作经费" sheetId="23" r:id="rId23"/>
    <sheet name="人才工作专项经费" sheetId="24" r:id="rId24"/>
    <sheet name="离退休干部党工委工作经费" sheetId="25" r:id="rId25"/>
    <sheet name="离休干部两费经费" sheetId="26" r:id="rId26"/>
    <sheet name="老干部外出参观考察学习费及梁河离退休干部驻外地活动经费" sheetId="27" r:id="rId27"/>
    <sheet name="老干部老有所为工作经费" sheetId="28" r:id="rId28"/>
    <sheet name="县乡驻会“五老”工作人员培训经费" sheetId="29" r:id="rId29"/>
    <sheet name="开展党内统计、干部统计、公务员管理工作经费" sheetId="30" r:id="rId30"/>
  </sheets>
  <calcPr calcId="144525" concurrentCalc="0"/>
</workbook>
</file>

<file path=xl/sharedStrings.xml><?xml version="1.0" encoding="utf-8"?>
<sst xmlns="http://schemas.openxmlformats.org/spreadsheetml/2006/main" count="491">
  <si>
    <t>2023年度部门整体支出绩效自评情况</t>
  </si>
  <si>
    <t>编制单位：中国共产党梁河县委员会组织部</t>
  </si>
  <si>
    <t>公开13表</t>
  </si>
  <si>
    <t>一、部门基本情况</t>
  </si>
  <si>
    <t>（一）部门概况</t>
  </si>
  <si>
    <t>中国共产党梁河县委员会组织部是中共梁河县委主管组织工作和干部工作的职能部门，为正科级单位，加挂县直机关工作委员会、县委老干部局、县公务员局牌子。县党代表常任制领导小组办公室、县非公有制经济组织和社会组织工作委员会设在县委组织部。</t>
  </si>
  <si>
    <t>（二）部门绩效目标的设立情况</t>
  </si>
  <si>
    <t>县委组织部部门绩效目标设立完整</t>
  </si>
  <si>
    <t>（三）部门整体收支情况</t>
  </si>
  <si>
    <t>中国共产党梁河县委员会组织部2023年度收入合计662.24万元。其中：财政拨款收入570.24万元，占总收入的86.11%；其他收入92.00万元，占总收入的13.89%。
2023年度支出合计662.24万元。其中：基本支出414.36万元，占总支出的62.57%；项目支出247.89万元，占总支出的37.43%。</t>
  </si>
  <si>
    <t>（四）部门预算管理制度建设情况</t>
  </si>
  <si>
    <t>县委组织部建立了完整的预算管理制度</t>
  </si>
  <si>
    <t>（五）严控“三公”经费支出情况</t>
  </si>
  <si>
    <t>2023年度财政拨款“三公”经费支出决算中，财政拨款“三公”经费支出年初预算为13.8万元，决算为6.51万元，完成年初预算的47.17%。其中：公务用车运行维护费支出年初预算为8.00万元，决算为3.78万元，占财政拨款“三公”经费总支出决算的58.06%，完成年初预算的47.25%；公务接待费支出年初预算为5.80万元，决算为2.72万元，占财政拨款“三公”经费总支出决算的41.78%，完成年初预算的46.90%。</t>
  </si>
  <si>
    <t>二、绩效自评工作情况</t>
  </si>
  <si>
    <t>（一）绩效自评的目的</t>
  </si>
  <si>
    <t>绩效自评的目的是为了有效的控制预算，提高预算的准确性和必要性。</t>
  </si>
  <si>
    <t>（二）自评组织过程</t>
  </si>
  <si>
    <t>1.前期准备</t>
  </si>
  <si>
    <t>成立了自评小组，召开自评小组会议</t>
  </si>
  <si>
    <t>2.组织实施</t>
  </si>
  <si>
    <t>自评小组对单位的预算项目依次评审</t>
  </si>
  <si>
    <t>三、评价情况分析及综合评价结论</t>
  </si>
  <si>
    <t>本次自评对单位28个项目进行了自评，本次项目评价优7个，良8个，中8个，差5个，综合评价为良。</t>
  </si>
  <si>
    <t>四、存在的问题和整改情况</t>
  </si>
  <si>
    <t>存在的问题：一是部分项目预算不精准；二是财政困难，部分项目难以开展。
整改：及时根据实际情况调整预算。</t>
  </si>
  <si>
    <t>五、绩效自评结果应用</t>
  </si>
  <si>
    <t>针对自评情况及时调整预算</t>
  </si>
  <si>
    <t>六、主要经验及做法</t>
  </si>
  <si>
    <t>1.要对预算尽量精准；
2.有变动要及时调整；</t>
  </si>
  <si>
    <t>七、其他需说明的情况</t>
  </si>
  <si>
    <t>1.可能对项目绩效产生影响的因素
政策调整和外部环境变化可能对组织工作和人才工作产生一定影响。
2.往年绩效自评发现问题整改情况
针对往年绩效自评发现的问题，如预算编制不够精细、项目管理不够规范等，采取了一系列整改措施，取得了明显成效。但仍需持续加强管理，不断提高绩效水平。
3.部分项目未开展的情况
部分项目未开展是财政困难，未能及时开展。</t>
  </si>
  <si>
    <t>备注：涉密部门和涉密信息按保密规定不公开。</t>
  </si>
  <si>
    <t>2023年度部门整体支出绩效自评表</t>
  </si>
  <si>
    <t>公开14表
金额单位：万元</t>
  </si>
  <si>
    <t>部门名称</t>
  </si>
  <si>
    <t>中国共产党梁河县委员会组织部</t>
  </si>
  <si>
    <t>部门预算资金（万元）</t>
  </si>
  <si>
    <t>项目年度支出</t>
  </si>
  <si>
    <t>年初预算数</t>
  </si>
  <si>
    <t>预算调整数（调增为“+”；调减为“-”</t>
  </si>
  <si>
    <t>预算确定数</t>
  </si>
  <si>
    <t>执行数（系统提取）</t>
  </si>
  <si>
    <t>执行率（%）</t>
  </si>
  <si>
    <t>情况说明</t>
  </si>
  <si>
    <t>年度资金总额</t>
  </si>
  <si>
    <t>自有资金用于发展壮大村集体经济工作经费，党建共建项目资金，基层致富带头人培训项目资金</t>
  </si>
  <si>
    <t>基本支出</t>
  </si>
  <si>
    <t>项目支出</t>
  </si>
  <si>
    <t>其中：财政拨款</t>
  </si>
  <si>
    <t>其他资金</t>
  </si>
  <si>
    <t>上年结转</t>
  </si>
  <si>
    <t>-</t>
  </si>
  <si>
    <t>部门年度目标</t>
  </si>
  <si>
    <t>以习近平新时代中国特色社会主义思想为指导，全面贯彻党的二十大精神，深入贯彻习近平总书记考察云南重要讲话精神，增强“四个意识”、坚定“四个自信”、做到“两个维护”，围绕把握新发展阶段、贯彻新发展理念、融入新发展格局、推动高质量发展，深入贯彻落实新时代党的建设总要求和新时代党的组织路线，以完善上下贯通、执行有力的组织体系为重点，以建设政治过硬、具备领导现代化建设能力的干部队伍为关键，以全方位培养、引进、用好人才为支撑，着力强化组织工作基础、提高组织工作质量，为实现梁河高质量跨越式发展，全面建设社会主义现代化提供坚强组织保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</si>
  <si>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</si>
  <si>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</si>
  <si>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</si>
  <si>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</si>
  <si>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</si>
  <si>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</si>
  <si>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</si>
  <si>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</si>
  <si>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</si>
  <si>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</si>
  <si>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</si>
  <si>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中青年干部、少数民族干部培训</t>
  </si>
  <si>
    <t>≥</t>
  </si>
  <si>
    <t>人次</t>
  </si>
  <si>
    <t>200人次</t>
  </si>
  <si>
    <t>无</t>
  </si>
  <si>
    <t>开展周末加油站</t>
  </si>
  <si>
    <t>≤</t>
  </si>
  <si>
    <t>次/年</t>
  </si>
  <si>
    <t>0次/年</t>
  </si>
  <si>
    <t>万名党员进党校培训</t>
  </si>
  <si>
    <t>=</t>
  </si>
  <si>
    <t>次</t>
  </si>
  <si>
    <t>1次</t>
  </si>
  <si>
    <t>组工干部外出轮训</t>
  </si>
  <si>
    <t>3次</t>
  </si>
  <si>
    <t>开展国情研修班</t>
  </si>
  <si>
    <t>慰问青少年</t>
  </si>
  <si>
    <t>30人次</t>
  </si>
  <si>
    <t>老干部外出交流</t>
  </si>
  <si>
    <t>重阳节活动</t>
  </si>
  <si>
    <t>干部选拔任用</t>
  </si>
  <si>
    <t>4次</t>
  </si>
  <si>
    <t>公务员初任培训</t>
  </si>
  <si>
    <t>质量指标</t>
  </si>
  <si>
    <t>按质按量开展各项工作</t>
  </si>
  <si>
    <t>%</t>
  </si>
  <si>
    <t>已完成</t>
  </si>
  <si>
    <t>时效指标</t>
  </si>
  <si>
    <t>各项工作完成时限</t>
  </si>
  <si>
    <t>年</t>
  </si>
  <si>
    <t>效益指标</t>
  </si>
  <si>
    <t>社会效益指标</t>
  </si>
  <si>
    <t>配合县委县政府完成全县各项工作</t>
  </si>
  <si>
    <t>对县委县政府交办的各项工作能按时完成</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</si>
  <si>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</si>
  <si>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</si>
  <si>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</si>
  <si>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</si>
  <si>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</si>
  <si>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</si>
  <si>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</si>
  <si>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</si>
  <si>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党代表工作经费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</si>
  <si>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</si>
  <si>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</si>
  <si>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</si>
  <si>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</si>
  <si>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</si>
  <si>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</si>
  <si>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</si>
  <si>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</si>
  <si>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</si>
  <si>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</si>
  <si>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</si>
  <si>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</si>
  <si>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</si>
  <si>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</si>
  <si>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</si>
  <si>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1.组织党代表视察学习；
2.购买必要的办公用品。</t>
  </si>
  <si>
    <t>1.党代表县内视察学习；
2.购买了部分办公用品。</t>
  </si>
  <si>
    <t>项目支出绩效指标表</t>
  </si>
  <si>
    <t>绩效指标</t>
  </si>
  <si>
    <t>年度指标值</t>
  </si>
  <si>
    <t>党代表人数</t>
  </si>
  <si>
    <t>人</t>
  </si>
  <si>
    <t>300人</t>
  </si>
  <si>
    <t>党代表参加会议次数</t>
  </si>
  <si>
    <t>2次</t>
  </si>
  <si>
    <t>党代表活动次数</t>
  </si>
  <si>
    <t>财政困难、部分活动难以开展</t>
  </si>
  <si>
    <t>保障代表日常活动、工作开展</t>
  </si>
  <si>
    <t/>
  </si>
  <si>
    <t>未达成</t>
  </si>
  <si>
    <t>完成时间</t>
  </si>
  <si>
    <t>部分达成目标</t>
  </si>
  <si>
    <t>成本指标</t>
  </si>
  <si>
    <t>党代表工作成本</t>
  </si>
  <si>
    <t>万元</t>
  </si>
  <si>
    <t>3.03万元</t>
  </si>
  <si>
    <t>发挥党代表作用，促进梁河经济社会发展。</t>
  </si>
  <si>
    <t>完成目标任务</t>
  </si>
  <si>
    <t>可持续影响指标</t>
  </si>
  <si>
    <t>可持续影响时限</t>
  </si>
  <si>
    <t>党代表满意度</t>
  </si>
  <si>
    <t>90%</t>
  </si>
  <si>
    <t>其他需要说明事项</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</si>
  <si>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</si>
  <si>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</si>
  <si>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</si>
  <si>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</si>
  <si>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</si>
  <si>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</si>
  <si>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基层组织党建工作经费</t>
  </si>
  <si>
    <t xml:space="preserve">1.贯彻落实党的组织工作方针和政策，检查、指导基层党组织研究探讨处理好工作中遇到的新情况、新问题。                                      
2.上级安排部署的各类党内教育活动，负责基层党组织和党员先进典型的培养和推广。
3.实施“战斗堡垒、阵地建设、云岭先锋、党建人心”四大工程。
4.严格落实党建责任和严肃党内政治生活，推进各级党组织建设规范化、制度化。  </t>
  </si>
  <si>
    <t>批次</t>
  </si>
  <si>
    <t>3批次</t>
  </si>
  <si>
    <t>党务工作会议</t>
  </si>
  <si>
    <t>购买办公用品</t>
  </si>
  <si>
    <t>批</t>
  </si>
  <si>
    <t>1批</t>
  </si>
  <si>
    <t>各项工作出差</t>
  </si>
  <si>
    <t>150人次</t>
  </si>
  <si>
    <t>购买办公设备</t>
  </si>
  <si>
    <t>3批</t>
  </si>
  <si>
    <t>按时完成各项基层党建任务</t>
  </si>
  <si>
    <t>已达成目标</t>
  </si>
  <si>
    <t>培训成本</t>
  </si>
  <si>
    <t>7.19万元</t>
  </si>
  <si>
    <t>其他党建工作成本</t>
  </si>
  <si>
    <t>20万元</t>
  </si>
  <si>
    <t>基层党组织活动正常开展，实现"党建+“模式</t>
  </si>
  <si>
    <t>持续影响时限</t>
  </si>
  <si>
    <t>1年</t>
  </si>
  <si>
    <t>群众满意度</t>
  </si>
  <si>
    <t>优</t>
  </si>
  <si>
    <t>村干部及驻村工作队员人身意外伤害保险经费</t>
  </si>
  <si>
    <t>1.为在职村（社区）干部每人每年缴纳人身意外伤害险420万元。
2.德宏州关于加强贫困村驻村工作队选派管理工作的实施办法，要求为驻村工作队员购买人身意外伤害保险。</t>
  </si>
  <si>
    <t>1.为在职村（社区）干部每人每年缴纳人身意外伤害险。
2.德宏州关于加强贫困村驻村工作队选派管理工作的实施办法，要求为驻村工作队员购买人身意外伤害保险。</t>
  </si>
  <si>
    <t>村干部人数</t>
  </si>
  <si>
    <t>350</t>
  </si>
  <si>
    <t>350人</t>
  </si>
  <si>
    <t>驻村工作队员人数</t>
  </si>
  <si>
    <t>240</t>
  </si>
  <si>
    <t>240人</t>
  </si>
  <si>
    <t>购买率</t>
  </si>
  <si>
    <t>100</t>
  </si>
  <si>
    <t>100%</t>
  </si>
  <si>
    <t>2023</t>
  </si>
  <si>
    <t>2023年</t>
  </si>
  <si>
    <t>意外伤害保险</t>
  </si>
  <si>
    <t>420元</t>
  </si>
  <si>
    <t>人/年</t>
  </si>
  <si>
    <t>完成目标</t>
  </si>
  <si>
    <t>村干部及驻村工作队员人身安全有保障</t>
  </si>
  <si>
    <t>保障人身安全</t>
  </si>
  <si>
    <t>保障时长</t>
  </si>
  <si>
    <t>1</t>
  </si>
  <si>
    <t>村干部及驻村工作队员满意度</t>
  </si>
  <si>
    <t>90</t>
  </si>
  <si>
    <t>干部教育培训经费</t>
  </si>
  <si>
    <t>开展干部教育培训工作，主要组织开展外出办班、周末加油站培训班、中青年干部培训班、少数民族干部培训班。1.举办干部培训班“周末加油站”共需经费15万元（包含外请教师授课费和交通费、食宿费等。）2.举办中青年干部培训1期，100人；少数民族干部培训班1期，50人；共需经费10万元。（包含外请教师授课费和交通费、参训学员食宿费等。）</t>
  </si>
  <si>
    <t>部分完成</t>
  </si>
  <si>
    <t>干部培训</t>
  </si>
  <si>
    <t>5次</t>
  </si>
  <si>
    <t>培训合格率</t>
  </si>
  <si>
    <t>18.07万元</t>
  </si>
  <si>
    <t>进一步提高各级领导干部综合素质</t>
  </si>
  <si>
    <t>村（社区）党员培训经费</t>
  </si>
  <si>
    <t>1.农村党员培训经费：根据州县发展党员指标下达，农村党员6500人，50万元/人，2021年需培训经费32.5万元。
2.社区工作人员教育培训经费：按每个社区工作人员教育培训经费1万元核算，全县4个社区每年共需县财政配套4万元。                                    
3.每年集中开展大学生村官排班活动暨业务培训班，需培训经费2万元.</t>
  </si>
  <si>
    <t>培训人次</t>
  </si>
  <si>
    <t>700人次</t>
  </si>
  <si>
    <t>下乡出差</t>
  </si>
  <si>
    <t>100人次</t>
  </si>
  <si>
    <t>培训及相关工作成本</t>
  </si>
  <si>
    <t>11.81万元</t>
  </si>
  <si>
    <t>提高农村党员党性修养，保障社区工作人员教育培训经费，开展好大学生村官排班活动及培训。</t>
  </si>
  <si>
    <t>参训学员满意度</t>
  </si>
  <si>
    <t>中</t>
  </si>
  <si>
    <t>基层综合服务平台工作经费</t>
  </si>
  <si>
    <t>基层综合服务平台技术咨询、网络服务、操作培训及设备维护。</t>
  </si>
  <si>
    <t>综合服务平台使用培训会</t>
  </si>
  <si>
    <t>购买设备</t>
  </si>
  <si>
    <t>0批</t>
  </si>
  <si>
    <t>设备合格率</t>
  </si>
  <si>
    <t>0%</t>
  </si>
  <si>
    <t>培训、设备购买及其他工作成本</t>
  </si>
  <si>
    <t>10.86万元</t>
  </si>
  <si>
    <t>方便快捷传输各类培训视频</t>
  </si>
  <si>
    <t>影响时限</t>
  </si>
  <si>
    <t>老干部节日慰问经费</t>
  </si>
  <si>
    <t>1.节日慰问金支出；2.春节慰问情况通报会会议支出；3.重阳节、征求意见等座谈会支出；4.重阳节文体活动费支出；5.入户慰问和慰问异地安置离退休干部；6.驻昆明、芒市、腾冲离退休干部节日活动费支出。</t>
  </si>
  <si>
    <t>节日慰问人数</t>
  </si>
  <si>
    <t>250人</t>
  </si>
  <si>
    <t>让老干部感受到党和政府的关怀</t>
  </si>
  <si>
    <t>慰问成本</t>
  </si>
  <si>
    <t>10.48万元</t>
  </si>
  <si>
    <t>让离退休干部感受到党委政府的关心和关怀。</t>
  </si>
  <si>
    <t>影响时长</t>
  </si>
  <si>
    <t>享受待遇老干部满意度</t>
  </si>
  <si>
    <t>2023年春节慰问经费</t>
  </si>
  <si>
    <t>圆满完成2023年春节慰问工作</t>
  </si>
  <si>
    <t>慰问乡镇数量</t>
  </si>
  <si>
    <t>7</t>
  </si>
  <si>
    <t>个</t>
  </si>
  <si>
    <t>7个</t>
  </si>
  <si>
    <t>慰问驻村工作队员</t>
  </si>
  <si>
    <t>115</t>
  </si>
  <si>
    <t>115人</t>
  </si>
  <si>
    <t>5.8</t>
  </si>
  <si>
    <t>5.8万元</t>
  </si>
  <si>
    <t>让基层党组织和驻村工作队员感受党的关怀</t>
  </si>
  <si>
    <t>慰问对象满意度</t>
  </si>
  <si>
    <t>非公有制经济组织和社会组织覆盖提升行动暨创建“三型”非公党组织经费</t>
  </si>
  <si>
    <t>1.加强非公经济组织和社会组织党组织活动场所规范化建设，继续实施非公企业和社会组织党组织覆盖提升行动。
2.支持具备条件的非公经济组织和社会组织按照有设施、有标志、有党旗、有书报、有电教设备、有制度的“六有”标准，加强非公经济组织和社会组织党组织活动场所规范化建设。                      
3.要求各级党委要把创建“三型”党建模式作为边疆党建示范区建设的重中之重，切实加强领导。各县（市）党委要进一步细化工作方案，完善工作制度，落实创建工作经费，做到人员到位、职责到位、工作到位。</t>
  </si>
  <si>
    <t>非公党组织书记会议</t>
  </si>
  <si>
    <t>非公党组织党员培训</t>
  </si>
  <si>
    <t>0批次</t>
  </si>
  <si>
    <t>购买办公用品、办公设备</t>
  </si>
  <si>
    <t>出差次数</t>
  </si>
  <si>
    <t>10</t>
  </si>
  <si>
    <t>15次</t>
  </si>
  <si>
    <t>95</t>
  </si>
  <si>
    <t>达成部分目标</t>
  </si>
  <si>
    <t>工作成本</t>
  </si>
  <si>
    <t>30</t>
  </si>
  <si>
    <t>5.52万元</t>
  </si>
  <si>
    <t>加强非公党组织建设，提升组织战斗力，提升党员党性</t>
  </si>
  <si>
    <t>可持续影响时长</t>
  </si>
  <si>
    <t>70%</t>
  </si>
  <si>
    <t>非公有制经济组织、社会组织党工委工作经费</t>
  </si>
  <si>
    <t>保障两新党工委工作正常开展、发放两新党工委支部书记补贴</t>
  </si>
  <si>
    <t>党员培训次数</t>
  </si>
  <si>
    <t>0次</t>
  </si>
  <si>
    <t>发放生活补助</t>
  </si>
  <si>
    <t>办公用品合格率</t>
  </si>
  <si>
    <t>按标准发放生活补助</t>
  </si>
  <si>
    <t>党支部书记工作津贴</t>
  </si>
  <si>
    <t>5.46</t>
  </si>
  <si>
    <t>万元/年</t>
  </si>
  <si>
    <t>党支部活动经费及培训成本</t>
  </si>
  <si>
    <t>12.44</t>
  </si>
  <si>
    <t>未完成</t>
  </si>
  <si>
    <t>加强非公党组织建设，提升党员党性。</t>
  </si>
  <si>
    <t>干部选拔任用工作经费</t>
  </si>
  <si>
    <t>根据县管领导班子建设需要，适时开展干部动议工作，对干部进行考察、考核。</t>
  </si>
  <si>
    <t>考核考察干部批次</t>
  </si>
  <si>
    <t>&gt;=</t>
  </si>
  <si>
    <t>4</t>
  </si>
  <si>
    <t>4批次</t>
  </si>
  <si>
    <t>印刷考察资料</t>
  </si>
  <si>
    <t>4批</t>
  </si>
  <si>
    <t>考察培训</t>
  </si>
  <si>
    <t>下乡考察</t>
  </si>
  <si>
    <t>340</t>
  </si>
  <si>
    <t>350人次</t>
  </si>
  <si>
    <t>购买电脑1台</t>
  </si>
  <si>
    <t>台</t>
  </si>
  <si>
    <t>0台</t>
  </si>
  <si>
    <t>按时完成县委各项考察任务</t>
  </si>
  <si>
    <t>考察成本</t>
  </si>
  <si>
    <t>5.08万元</t>
  </si>
  <si>
    <t>选好配强各级领导班子，为梁河发展做贡献。</t>
  </si>
  <si>
    <t>考察合格，长期使用</t>
  </si>
  <si>
    <t>2023年度下派选调生到村工作中央财政补助资金</t>
  </si>
  <si>
    <t>保障选调生到村任职后各项工作开展</t>
  </si>
  <si>
    <t>选调生人数</t>
  </si>
  <si>
    <t>4人</t>
  </si>
  <si>
    <t>各项工作有序开展</t>
  </si>
  <si>
    <t>开展时效</t>
  </si>
  <si>
    <t>4.4万元</t>
  </si>
  <si>
    <t>经济效益指标</t>
  </si>
  <si>
    <t>修缮道路，有效带动周边经济</t>
  </si>
  <si>
    <t>有效服务群众</t>
  </si>
  <si>
    <t>县关工委工作经费</t>
  </si>
  <si>
    <t>保障关工委工作正常开展</t>
  </si>
  <si>
    <t>培训次数</t>
  </si>
  <si>
    <t>出差人次</t>
  </si>
  <si>
    <t>10人次</t>
  </si>
  <si>
    <t>慰问困难学生</t>
  </si>
  <si>
    <t>30人</t>
  </si>
  <si>
    <t>按时完成各项工作</t>
  </si>
  <si>
    <t>各项工作开展成本</t>
  </si>
  <si>
    <t>5</t>
  </si>
  <si>
    <t>3.86万元</t>
  </si>
  <si>
    <t>全面提高青少年的思想道德素质、科学文化素质和健康素质，进一步加强和改进关心下一代工作，促进全县经济社会协调持续发展。</t>
  </si>
  <si>
    <t>完成</t>
  </si>
  <si>
    <t>县关工委3名驻会老同志工作经费</t>
  </si>
  <si>
    <t>梁河县关工委在3名驻会老同志的领导下，认真开展好2023年全县关心下一代工作，为梁河县提高青少年思想道德素质发挥五老优势作用。</t>
  </si>
  <si>
    <t>驻会人数</t>
  </si>
  <si>
    <t>3</t>
  </si>
  <si>
    <t>3人</t>
  </si>
  <si>
    <t>驻会人员按时按量开展工作</t>
  </si>
  <si>
    <t>2023年12月31日前</t>
  </si>
  <si>
    <t>发放补贴</t>
  </si>
  <si>
    <t>1500元/人，全年5.4万元</t>
  </si>
  <si>
    <t>元/人</t>
  </si>
  <si>
    <t>3.6万元</t>
  </si>
  <si>
    <t>发挥“五老”优势，全面提升梁河县青少年思想道德素质，净化校园周边环境，宣传好党的路线、方针、政策及相关法律法规知识，助力梁河县脱贫攻坚工作。</t>
  </si>
  <si>
    <t>服务群众满意度</t>
  </si>
  <si>
    <t>公务员培训经费</t>
  </si>
  <si>
    <t>1.《公务员培训规定（试行）》（中组发〔2008〕17号）第二十八条：公务员培训所需经费列入各级政府年度财政预算，并随着财政收入增长逐步提高。对重要培训项目予以重点保证。              2.中共中央印发《2018－2022年全国干部教育培训规划》：（七）经费管理。各级政府要将干部教育培训经费列入年度财政预算，保证工作需要。加大基层干部教育培训经费投入力度，地方各级党委可以使用留存的党费组织培训基层党员干部。中央财政加大对革命老区、民族地区、边疆地区、贫困地区一般性转移支付力度，财政困难地方可以统筹使用自有财力和上级转移支付开展干部教育培训工作。加强干部教育培训经费管理，完善有关规定，厉行勤俭节约，保证专款专用，提高使用效益。</t>
  </si>
  <si>
    <t>已完成各项工作</t>
  </si>
  <si>
    <t>参训人员</t>
  </si>
  <si>
    <t>800</t>
  </si>
  <si>
    <t>500人次</t>
  </si>
  <si>
    <t>培训批次</t>
  </si>
  <si>
    <t>3.07万元</t>
  </si>
  <si>
    <t>公务员服务水平</t>
  </si>
  <si>
    <t>业务能力和综合素质得到有效提升</t>
  </si>
  <si>
    <t>持续影响时间</t>
  </si>
  <si>
    <t>参训人员满意度</t>
  </si>
  <si>
    <t>老干部健康体检经费</t>
  </si>
  <si>
    <t>1.每年组织精细化管理的老干部体检一次。
2.走访看望生病住院老干部。
3.开展老干部家访工作。</t>
  </si>
  <si>
    <t>部分已完成</t>
  </si>
  <si>
    <t>体检人数</t>
  </si>
  <si>
    <t>财政困难，无法支付</t>
  </si>
  <si>
    <t>监测老干部的身体状况</t>
  </si>
  <si>
    <t>体检等费用</t>
  </si>
  <si>
    <t>3万元</t>
  </si>
  <si>
    <t>保障老干部政治待遇，体现党委政府对老干部的关心。</t>
  </si>
  <si>
    <t>监测时限</t>
  </si>
  <si>
    <t>离退休干部满意度</t>
  </si>
  <si>
    <t>40%</t>
  </si>
  <si>
    <t>差</t>
  </si>
  <si>
    <t>未成年人司法项目工作经费</t>
  </si>
  <si>
    <t>1.加强教育预防，有效减少未成年人触法；2.对触法未成年人实行教育、感化、挽救的方针，坚持“教育为主、惩罚为辅”的原则，有条件地、最大限度地将其从司法程序和实体法律的处罚中分流出来，在不脱离家庭、学校、社会的情况下，对其进行矫治、教育、帮助，使其重新走上人生正途，重塑美好人生；3.形成预防、保护、矫正、挽救为一体的多部门联合工作体系。</t>
  </si>
  <si>
    <t>外聘老干部</t>
  </si>
  <si>
    <t>2</t>
  </si>
  <si>
    <t>2人</t>
  </si>
  <si>
    <t>购买办公用品一批</t>
  </si>
  <si>
    <t>财政困难</t>
  </si>
  <si>
    <t>外聘干部按时开展工作</t>
  </si>
  <si>
    <t>老干部劳务费</t>
  </si>
  <si>
    <t>800元/人/月，全年共19200元</t>
  </si>
  <si>
    <t>元/人*月</t>
  </si>
  <si>
    <t>办公用品成本</t>
  </si>
  <si>
    <t>元</t>
  </si>
  <si>
    <t>教育、引导、帮助未成年人</t>
  </si>
  <si>
    <t>80</t>
  </si>
  <si>
    <t>帮助未成年人满意度</t>
  </si>
  <si>
    <t>老年大学办学经费</t>
  </si>
  <si>
    <t>保障老年大学正常开办</t>
  </si>
  <si>
    <t>缩减课程，完成部分</t>
  </si>
  <si>
    <t>开设班级个数</t>
  </si>
  <si>
    <t>3个</t>
  </si>
  <si>
    <t>财政困难，无法支撑</t>
  </si>
  <si>
    <t>每个班级每年授课次数</t>
  </si>
  <si>
    <t>50</t>
  </si>
  <si>
    <t>50次</t>
  </si>
  <si>
    <t>购买办学用品</t>
  </si>
  <si>
    <t>购买办公设备一批</t>
  </si>
  <si>
    <t>1.51万元</t>
  </si>
  <si>
    <t>让老年人老有所学、老有所乐，丰富其精神文化生活，促进社会和谐。</t>
  </si>
  <si>
    <t>学员满意度</t>
  </si>
  <si>
    <t>老干部工作经费</t>
  </si>
  <si>
    <t>1.老干工作专、兼职人员培训；2.日常看望慰问生病住院离退休老干部；3.老年志愿服务队下乡工作每年3次。4.每年召开至少一次老干部工作会议，安排部署工作任务。5.对全县56家目标责任制单位检查。6.县分管领导和领导小组成员单位、退休老干部参加州对县考核汇报会。7.认真组织落实离退休干部阅读文件、政治理论学习、组织生活。8.以离退休干部为主的涉老社团党组织建设。9.思想政治、爱国主义、宣讲、老干部发挥正能量活动，举办老干部读书班。10.挂钩村乡村振兴工作。11.老干部网宣工作。</t>
  </si>
  <si>
    <t>部分完成目标</t>
  </si>
  <si>
    <t>开展督导和考核</t>
  </si>
  <si>
    <t>老干部考核合格率</t>
  </si>
  <si>
    <t>老干部工作成本</t>
  </si>
  <si>
    <t>3.5</t>
  </si>
  <si>
    <t>落实好老干部各项待遇，充分发挥老干部正能量。</t>
  </si>
  <si>
    <t>老干部活动中心工作经费</t>
  </si>
  <si>
    <t>保障老干部活动中心各项工作开展</t>
  </si>
  <si>
    <t>诗书画展</t>
  </si>
  <si>
    <t>外出交流学习</t>
  </si>
  <si>
    <t>活动室各项目比赛</t>
  </si>
  <si>
    <t>次/月（季、年）</t>
  </si>
  <si>
    <t>重阳节系列活动</t>
  </si>
  <si>
    <t>高质量开展各项老干部活动</t>
  </si>
  <si>
    <t>活动开展成本</t>
  </si>
  <si>
    <t>丰富老干部及社会老年人业余文化生活，搭建学习交流平台，让其老有所乐。</t>
  </si>
  <si>
    <t>干部人事档案数字化建设工作经费</t>
  </si>
  <si>
    <t>完成梁河县公务员档案数字化建设</t>
  </si>
  <si>
    <t>晋升一级档案室</t>
  </si>
  <si>
    <t>1个</t>
  </si>
  <si>
    <t>晋升改造验收合格</t>
  </si>
  <si>
    <t>晋升改造成本</t>
  </si>
  <si>
    <t>55</t>
  </si>
  <si>
    <t>实现档案数字化处理</t>
  </si>
  <si>
    <t>使用年限</t>
  </si>
  <si>
    <t>长期</t>
  </si>
  <si>
    <t>人才工作专项经费</t>
  </si>
  <si>
    <t>贯彻落实人才工作方针政策，检查、调研全县各单位人才工作；做好专家联系服务，通过请进来、走出去的方式，开展各类人才和人才工作者国情研修培训班；召开县委人才工作会议；加大人才工作宣传；</t>
  </si>
  <si>
    <t>国情研修班</t>
  </si>
  <si>
    <t>完成时限</t>
  </si>
  <si>
    <t>1.1万元</t>
  </si>
  <si>
    <t>提升人才和人才工作者素质，助力乡村振兴</t>
  </si>
  <si>
    <t>离退休干部党工委工作经费</t>
  </si>
  <si>
    <t>1.保障支部活动经费，要将老干部党支部工作经费列入本级财政预算。2.逐步逐级建立离退休干部党委（工委）。3.对离退休干部党员培训、老干部党支部工作督查、购买老党员学习教育相关书籍、开展老党员活动和引导老党员发挥正能量作用、对流动党员的管理。</t>
  </si>
  <si>
    <t>培训</t>
  </si>
  <si>
    <t>到各支部指导工作</t>
  </si>
  <si>
    <t>12次</t>
  </si>
  <si>
    <t>高质量开展老干支部各项工作</t>
  </si>
  <si>
    <t>老干支部工作成本</t>
  </si>
  <si>
    <t>加强党组织建设，提高离退休干部党性修养，增强““四个意识”。</t>
  </si>
  <si>
    <t>老党员满意度</t>
  </si>
  <si>
    <t>离休干部两费经费</t>
  </si>
  <si>
    <t>保障离休干部各项工作</t>
  </si>
  <si>
    <t>离休干部人数</t>
  </si>
  <si>
    <t>5人</t>
  </si>
  <si>
    <t>服务离休干部</t>
  </si>
  <si>
    <t>高质量服务离休干部</t>
  </si>
  <si>
    <t>人均公用经费</t>
  </si>
  <si>
    <t>1800元*1人+1700元*4人=8600元</t>
  </si>
  <si>
    <t>人均特需费</t>
  </si>
  <si>
    <t>1000*5人=5000</t>
  </si>
  <si>
    <t>其他支出成本</t>
  </si>
  <si>
    <t>2800</t>
  </si>
  <si>
    <t>落实离退休干部政策待遇</t>
  </si>
  <si>
    <t>可持续影响时间</t>
  </si>
  <si>
    <t>离休干部满意度</t>
  </si>
  <si>
    <t>老干部外出参观考察学习费及梁河离退休干部驻外地活动经费</t>
  </si>
  <si>
    <t>1.老干部外出参观考察学习费：共有离退休处级干部73人，每年2次外出参观考察。
2.梁河离退休干部驻外地活动经费：驻芒市小组、驻腾冲小组、驻昆明德江分会梁河组，共3个驻地，报销每个小组每年的培训及活动经费。</t>
  </si>
  <si>
    <t>驻外地小组数</t>
  </si>
  <si>
    <t>培训活动次数</t>
  </si>
  <si>
    <t>执行年度</t>
  </si>
  <si>
    <t>培训活动成本</t>
  </si>
  <si>
    <t>增长老干部知识和见闻，为老干部建言献策提供现实参考依据。</t>
  </si>
  <si>
    <t>老干部老有所为工作经费</t>
  </si>
  <si>
    <t>1.引导老干部发挥余热、主动投身于公益事业，积极传递正能量；2.组织老干部到村（社区）开展各类宣讲活动；3.组织老同志、老党员、老干部社团和老干部党支部加入“南甸银发志愿者”队伍，在日常生活、疫情防控和乡村振兴工作中做积极贡献。</t>
  </si>
  <si>
    <t>组织老干部下乡开展各类培训或志愿服务</t>
  </si>
  <si>
    <t>高质量培训和志愿服务</t>
  </si>
  <si>
    <t>活动成本</t>
  </si>
  <si>
    <t>0.5万元</t>
  </si>
  <si>
    <t>引导老干部发挥作用，贡献社会，促进梁河发展建设。</t>
  </si>
  <si>
    <t>县乡驻会“五老”工作人员培训经费</t>
  </si>
  <si>
    <t>2023梁河县关工委在县委、县政府领导下，在州关工委的指导下，在资金保障正常运转的前提下，从梁河实际出发，认真开展好青少年思想道德教育，困难家庭贫困学生救助，“中华魂”主题教育读书活动，农村家长学校培训，网吧监督，禁毒防艾知识、交通安全知识等法制宣传工作，至2021年底，使梁河县关心下一代工作迈上一个新台阶。全县青少年思想道德素质全面提升；家长教育孩子做好人、做能人的意识得到增强；学校周边环境不断净化。同时，根据县委、县政府的安排，全力做好梁河县脱贫攻坚工作。</t>
  </si>
  <si>
    <t>接待人次</t>
  </si>
  <si>
    <t>10人</t>
  </si>
  <si>
    <t>0.26万元</t>
  </si>
  <si>
    <t>乡镇关工委工作提高</t>
  </si>
  <si>
    <t>工作顺利开展</t>
  </si>
  <si>
    <t>受益对象满意度</t>
  </si>
  <si>
    <t>80%</t>
  </si>
  <si>
    <t>开展党内统计、干部统计、公务员管理工作经费</t>
  </si>
  <si>
    <t>保障各项统计、管理工作顺利开展</t>
  </si>
  <si>
    <t>集中培训次数</t>
  </si>
  <si>
    <t>涉及党组织</t>
  </si>
  <si>
    <t>610</t>
  </si>
  <si>
    <t>按时完成每年的党统、干部统计</t>
  </si>
  <si>
    <t>统计成本</t>
  </si>
  <si>
    <t>0.25万元</t>
  </si>
  <si>
    <t>系统数据使用率</t>
  </si>
  <si>
    <t>使用系统对象满意度</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</si>
</sst>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176" formatCode="#,##0.00_);[Red]\(#,##0.00\)"/>
    <numFmt numFmtId="177" formatCode="0_ "/>
    <numFmt numFmtId="43" formatCode="_ * #,##0.00_ ;_ * \-#,##0.00_ ;_ * &quot;-&quot;??_ ;_ @_ "/>
    <numFmt numFmtId="42" formatCode="_ &quot;￥&quot;* #,##0_ ;_ &quot;￥&quot;* \-#,##0_ ;_ &quot;￥&quot;* &quot;-&quot;_ ;_ @_ "/>
    <numFmt numFmtId="178" formatCode="0.00_);[Red]\(0.00\)"/>
    <numFmt numFmtId="179" formatCode="_ * #,##0.00_ ;_ * \-#,##0.00_ ;_ * &quot;&quot;??_ ;_ @_ "/>
    <numFmt numFmtId="180" formatCode="0.00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sz val="9"/>
      <name val="宋体"/>
      <charset val="134"/>
    </font>
    <font>
      <sz val="11"/>
      <color theme="0"/>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8" borderId="0" applyNumberFormat="0" applyBorder="0" applyAlignment="0" applyProtection="0">
      <alignment vertical="center"/>
    </xf>
    <xf numFmtId="0" fontId="23"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20" applyNumberFormat="0" applyFont="0" applyAlignment="0" applyProtection="0">
      <alignment vertical="center"/>
    </xf>
    <xf numFmtId="0" fontId="18" fillId="15"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0" fillId="0" borderId="21" applyNumberFormat="0" applyFill="0" applyAlignment="0" applyProtection="0">
      <alignment vertical="center"/>
    </xf>
    <xf numFmtId="0" fontId="18" fillId="16" borderId="0" applyNumberFormat="0" applyBorder="0" applyAlignment="0" applyProtection="0">
      <alignment vertical="center"/>
    </xf>
    <xf numFmtId="0" fontId="28" fillId="0" borderId="24" applyNumberFormat="0" applyFill="0" applyAlignment="0" applyProtection="0">
      <alignment vertical="center"/>
    </xf>
    <xf numFmtId="0" fontId="18" fillId="18" borderId="0" applyNumberFormat="0" applyBorder="0" applyAlignment="0" applyProtection="0">
      <alignment vertical="center"/>
    </xf>
    <xf numFmtId="0" fontId="22" fillId="7" borderId="18" applyNumberFormat="0" applyAlignment="0" applyProtection="0">
      <alignment vertical="center"/>
    </xf>
    <xf numFmtId="0" fontId="35" fillId="7" borderId="19" applyNumberFormat="0" applyAlignment="0" applyProtection="0">
      <alignment vertical="center"/>
    </xf>
    <xf numFmtId="0" fontId="19" fillId="3" borderId="17" applyNumberFormat="0" applyAlignment="0" applyProtection="0">
      <alignment vertical="center"/>
    </xf>
    <xf numFmtId="0" fontId="21" fillId="19" borderId="0" applyNumberFormat="0" applyBorder="0" applyAlignment="0" applyProtection="0">
      <alignment vertical="center"/>
    </xf>
    <xf numFmtId="0" fontId="18" fillId="11" borderId="0" applyNumberFormat="0" applyBorder="0" applyAlignment="0" applyProtection="0">
      <alignment vertical="center"/>
    </xf>
    <xf numFmtId="0" fontId="34" fillId="0" borderId="23" applyNumberFormat="0" applyFill="0" applyAlignment="0" applyProtection="0">
      <alignment vertical="center"/>
    </xf>
    <xf numFmtId="0" fontId="33" fillId="0" borderId="22" applyNumberFormat="0" applyFill="0" applyAlignment="0" applyProtection="0">
      <alignment vertical="center"/>
    </xf>
    <xf numFmtId="0" fontId="36" fillId="22" borderId="0" applyNumberFormat="0" applyBorder="0" applyAlignment="0" applyProtection="0">
      <alignment vertical="center"/>
    </xf>
    <xf numFmtId="0" fontId="24" fillId="10" borderId="0" applyNumberFormat="0" applyBorder="0" applyAlignment="0" applyProtection="0">
      <alignment vertical="center"/>
    </xf>
    <xf numFmtId="0" fontId="21" fillId="23" borderId="0" applyNumberFormat="0" applyBorder="0" applyAlignment="0" applyProtection="0">
      <alignment vertical="center"/>
    </xf>
    <xf numFmtId="0" fontId="18" fillId="2" borderId="0" applyNumberFormat="0" applyBorder="0" applyAlignment="0" applyProtection="0">
      <alignment vertical="center"/>
    </xf>
    <xf numFmtId="0" fontId="21" fillId="24" borderId="0" applyNumberFormat="0" applyBorder="0" applyAlignment="0" applyProtection="0">
      <alignment vertical="center"/>
    </xf>
    <xf numFmtId="0" fontId="21" fillId="17" borderId="0" applyNumberFormat="0" applyBorder="0" applyAlignment="0" applyProtection="0">
      <alignment vertical="center"/>
    </xf>
    <xf numFmtId="0" fontId="21" fillId="14" borderId="0" applyNumberFormat="0" applyBorder="0" applyAlignment="0" applyProtection="0">
      <alignment vertical="center"/>
    </xf>
    <xf numFmtId="0" fontId="21" fillId="21"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5" borderId="0" applyNumberFormat="0" applyBorder="0" applyAlignment="0" applyProtection="0">
      <alignment vertical="center"/>
    </xf>
    <xf numFmtId="0" fontId="21" fillId="20"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37" fillId="0" borderId="0"/>
    <xf numFmtId="0" fontId="37" fillId="0" borderId="0">
      <alignment vertical="center"/>
    </xf>
  </cellStyleXfs>
  <cellXfs count="99">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5" fillId="0" borderId="1" xfId="0" applyNumberFormat="1" applyFont="1" applyBorder="1">
      <alignment vertical="center"/>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0" fontId="4"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11" fillId="0" borderId="1" xfId="49" applyNumberFormat="1" applyFont="1" applyFill="1" applyBorder="1" applyAlignment="1">
      <alignment horizontal="left" vertical="center" wrapText="1"/>
    </xf>
    <xf numFmtId="0" fontId="0" fillId="0" borderId="0" xfId="0" applyAlignment="1">
      <alignment vertical="center" wrapText="1"/>
    </xf>
    <xf numFmtId="178" fontId="4" fillId="0" borderId="1" xfId="49" applyNumberFormat="1" applyFont="1" applyFill="1" applyBorder="1" applyAlignment="1">
      <alignment horizontal="left" vertical="center" wrapText="1"/>
    </xf>
    <xf numFmtId="18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0" xfId="0" applyAlignment="1">
      <alignment horizontal="center" vertical="center"/>
    </xf>
    <xf numFmtId="180" fontId="8" fillId="0" borderId="1" xfId="0" applyNumberFormat="1" applyFont="1" applyFill="1" applyBorder="1" applyAlignment="1">
      <alignment horizontal="right" vertical="center"/>
    </xf>
    <xf numFmtId="0" fontId="5" fillId="0" borderId="0" xfId="0" applyFont="1"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80"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9" fontId="5" fillId="0" borderId="1" xfId="0" applyNumberFormat="1" applyFont="1" applyBorder="1" applyAlignment="1">
      <alignment horizontal="center" vertical="center" wrapText="1"/>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16"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opLeftCell="A9" workbookViewId="0">
      <selection activeCell="A2" sqref="A2:B2"/>
    </sheetView>
  </sheetViews>
  <sheetFormatPr defaultColWidth="9" defaultRowHeight="14.4" outlineLevelCol="3"/>
  <cols>
    <col min="1" max="1" width="17.1296296296296" customWidth="1"/>
    <col min="2" max="2" width="23.25" customWidth="1"/>
    <col min="3" max="3" width="15.5" customWidth="1"/>
    <col min="4" max="4" width="101.75" customWidth="1"/>
  </cols>
  <sheetData>
    <row r="1" ht="22.2" spans="1:4">
      <c r="A1" s="83" t="s">
        <v>0</v>
      </c>
      <c r="B1" s="83"/>
      <c r="C1" s="83"/>
      <c r="D1" s="83"/>
    </row>
    <row r="2" ht="20" customHeight="1" spans="1:4">
      <c r="A2" s="84" t="s">
        <v>1</v>
      </c>
      <c r="B2" s="84"/>
      <c r="C2" s="85"/>
      <c r="D2" s="86" t="s">
        <v>2</v>
      </c>
    </row>
    <row r="3" ht="63" customHeight="1" spans="1:4">
      <c r="A3" s="87" t="s">
        <v>3</v>
      </c>
      <c r="B3" s="88" t="s">
        <v>4</v>
      </c>
      <c r="C3" s="89"/>
      <c r="D3" s="90" t="s">
        <v>5</v>
      </c>
    </row>
    <row r="4" ht="26" customHeight="1" spans="1:4">
      <c r="A4" s="91"/>
      <c r="B4" s="88" t="s">
        <v>6</v>
      </c>
      <c r="C4" s="89"/>
      <c r="D4" s="19" t="s">
        <v>7</v>
      </c>
    </row>
    <row r="5" ht="77" customHeight="1" spans="1:4">
      <c r="A5" s="91"/>
      <c r="B5" s="88" t="s">
        <v>8</v>
      </c>
      <c r="C5" s="89"/>
      <c r="D5" s="92" t="s">
        <v>9</v>
      </c>
    </row>
    <row r="6" ht="31" customHeight="1" spans="1:4">
      <c r="A6" s="91"/>
      <c r="B6" s="88" t="s">
        <v>10</v>
      </c>
      <c r="C6" s="89"/>
      <c r="D6" s="93" t="s">
        <v>11</v>
      </c>
    </row>
    <row r="7" ht="96" customHeight="1" spans="1:4">
      <c r="A7" s="94"/>
      <c r="B7" s="88" t="s">
        <v>12</v>
      </c>
      <c r="C7" s="89"/>
      <c r="D7" s="92" t="s">
        <v>13</v>
      </c>
    </row>
    <row r="8" ht="42" customHeight="1" spans="1:4">
      <c r="A8" s="87" t="s">
        <v>14</v>
      </c>
      <c r="B8" s="88" t="s">
        <v>15</v>
      </c>
      <c r="C8" s="89"/>
      <c r="D8" s="19" t="s">
        <v>16</v>
      </c>
    </row>
    <row r="9" ht="42" customHeight="1" spans="1:4">
      <c r="A9" s="91"/>
      <c r="B9" s="87" t="s">
        <v>17</v>
      </c>
      <c r="C9" s="95" t="s">
        <v>18</v>
      </c>
      <c r="D9" s="19" t="s">
        <v>19</v>
      </c>
    </row>
    <row r="10" ht="42" customHeight="1" spans="1:4">
      <c r="A10" s="94"/>
      <c r="B10" s="94"/>
      <c r="C10" s="95" t="s">
        <v>20</v>
      </c>
      <c r="D10" s="19" t="s">
        <v>21</v>
      </c>
    </row>
    <row r="11" ht="42" customHeight="1" spans="1:4">
      <c r="A11" s="88" t="s">
        <v>22</v>
      </c>
      <c r="B11" s="96"/>
      <c r="C11" s="89"/>
      <c r="D11" s="93" t="s">
        <v>23</v>
      </c>
    </row>
    <row r="12" ht="42" customHeight="1" spans="1:4">
      <c r="A12" s="88" t="s">
        <v>24</v>
      </c>
      <c r="B12" s="96"/>
      <c r="C12" s="89"/>
      <c r="D12" s="19" t="s">
        <v>25</v>
      </c>
    </row>
    <row r="13" ht="42" customHeight="1" spans="1:4">
      <c r="A13" s="88" t="s">
        <v>26</v>
      </c>
      <c r="B13" s="96"/>
      <c r="C13" s="89"/>
      <c r="D13" s="19" t="s">
        <v>27</v>
      </c>
    </row>
    <row r="14" ht="42" customHeight="1" spans="1:4">
      <c r="A14" s="88" t="s">
        <v>28</v>
      </c>
      <c r="B14" s="96"/>
      <c r="C14" s="89"/>
      <c r="D14" s="19" t="s">
        <v>29</v>
      </c>
    </row>
    <row r="15" ht="114" customHeight="1" spans="1:4">
      <c r="A15" s="88" t="s">
        <v>30</v>
      </c>
      <c r="B15" s="96"/>
      <c r="C15" s="89"/>
      <c r="D15" s="97" t="s">
        <v>31</v>
      </c>
    </row>
    <row r="16" ht="25" customHeight="1" spans="1:4">
      <c r="A16" s="98" t="s">
        <v>32</v>
      </c>
      <c r="B16" s="98"/>
      <c r="C16" s="98"/>
      <c r="D16" s="98"/>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workbookViewId="0">
      <selection activeCell="C18" sqref="C18"/>
    </sheetView>
  </sheetViews>
  <sheetFormatPr defaultColWidth="9" defaultRowHeight="14.4"/>
  <cols>
    <col min="1" max="1" width="9.25" customWidth="1"/>
    <col min="2" max="2" width="17.8796296296296" customWidth="1"/>
    <col min="3" max="3" width="28.5" customWidth="1"/>
    <col min="4" max="4" width="10" customWidth="1"/>
    <col min="5" max="5" width="16.1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245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5.8</v>
      </c>
      <c r="E6" s="9">
        <v>5.8</v>
      </c>
      <c r="F6" s="9">
        <v>5.8</v>
      </c>
      <c r="G6" s="9">
        <v>10</v>
      </c>
      <c r="H6" s="10">
        <f>F6/E6</f>
        <v>1</v>
      </c>
      <c r="I6" s="40">
        <f>G6*H6</f>
        <v>10</v>
      </c>
      <c r="J6" s="40"/>
      <c r="K6" s="41" t="s">
        <v>70</v>
      </c>
    </row>
    <row r="7" ht="25" customHeight="1" spans="1:11">
      <c r="A7" s="4"/>
      <c r="B7" s="4"/>
      <c r="C7" s="8" t="s">
        <v>118</v>
      </c>
      <c r="D7" s="9">
        <v>5.8</v>
      </c>
      <c r="E7" s="9">
        <v>5.8</v>
      </c>
      <c r="F7" s="9">
        <v>5.8</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246</v>
      </c>
      <c r="C11" s="15"/>
      <c r="D11" s="15"/>
      <c r="E11" s="15"/>
      <c r="F11" s="15"/>
      <c r="G11" s="14" t="s">
        <v>246</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247</v>
      </c>
      <c r="D15" s="48" t="s">
        <v>76</v>
      </c>
      <c r="E15" s="100" t="s">
        <v>248</v>
      </c>
      <c r="F15" s="48" t="s">
        <v>249</v>
      </c>
      <c r="G15" s="48" t="s">
        <v>250</v>
      </c>
      <c r="H15" s="21">
        <v>20</v>
      </c>
      <c r="I15" s="21">
        <v>20</v>
      </c>
      <c r="J15" s="26" t="s">
        <v>70</v>
      </c>
      <c r="K15" s="46"/>
    </row>
    <row r="16" ht="25" customHeight="1" spans="1:11">
      <c r="A16" s="22"/>
      <c r="B16" s="24" t="s">
        <v>93</v>
      </c>
      <c r="C16" s="47" t="s">
        <v>251</v>
      </c>
      <c r="D16" s="48" t="s">
        <v>76</v>
      </c>
      <c r="E16" s="100" t="s">
        <v>252</v>
      </c>
      <c r="F16" s="48" t="s">
        <v>130</v>
      </c>
      <c r="G16" s="48" t="s">
        <v>253</v>
      </c>
      <c r="H16" s="21">
        <v>20</v>
      </c>
      <c r="I16" s="21">
        <v>20</v>
      </c>
      <c r="J16" s="26" t="s">
        <v>70</v>
      </c>
      <c r="K16" s="46"/>
    </row>
    <row r="17" ht="25" customHeight="1" spans="1:11">
      <c r="A17" s="23"/>
      <c r="B17" s="24" t="s">
        <v>141</v>
      </c>
      <c r="C17" s="47" t="s">
        <v>240</v>
      </c>
      <c r="D17" s="48" t="s">
        <v>76</v>
      </c>
      <c r="E17" s="48" t="s">
        <v>254</v>
      </c>
      <c r="F17" s="48" t="s">
        <v>143</v>
      </c>
      <c r="G17" s="48" t="s">
        <v>255</v>
      </c>
      <c r="H17" s="21">
        <v>10</v>
      </c>
      <c r="I17" s="21">
        <v>10</v>
      </c>
      <c r="J17" s="26" t="s">
        <v>70</v>
      </c>
      <c r="K17" s="46"/>
    </row>
    <row r="18" ht="37" customHeight="1" spans="1:11">
      <c r="A18" s="25" t="s">
        <v>96</v>
      </c>
      <c r="B18" s="24" t="s">
        <v>147</v>
      </c>
      <c r="C18" s="19" t="s">
        <v>256</v>
      </c>
      <c r="D18" s="48" t="s">
        <v>76</v>
      </c>
      <c r="E18" s="99" t="s">
        <v>256</v>
      </c>
      <c r="F18" s="48" t="s">
        <v>91</v>
      </c>
      <c r="G18" s="48" t="s">
        <v>92</v>
      </c>
      <c r="H18" s="21">
        <v>30</v>
      </c>
      <c r="I18" s="21">
        <v>30</v>
      </c>
      <c r="J18" s="26" t="s">
        <v>70</v>
      </c>
      <c r="K18" s="46"/>
    </row>
    <row r="19" ht="25" customHeight="1" spans="1:11">
      <c r="A19" s="25" t="s">
        <v>100</v>
      </c>
      <c r="B19" s="24" t="s">
        <v>101</v>
      </c>
      <c r="C19" s="47" t="s">
        <v>257</v>
      </c>
      <c r="D19" s="48" t="s">
        <v>76</v>
      </c>
      <c r="E19" s="100" t="s">
        <v>191</v>
      </c>
      <c r="F19" s="48" t="s">
        <v>91</v>
      </c>
      <c r="G19" s="48" t="s">
        <v>192</v>
      </c>
      <c r="H19" s="21">
        <v>10</v>
      </c>
      <c r="I19" s="21">
        <v>10</v>
      </c>
      <c r="J19" s="26" t="s">
        <v>70</v>
      </c>
      <c r="K19" s="46"/>
    </row>
    <row r="20" ht="25" customHeight="1" spans="1:11">
      <c r="A20" s="4" t="s">
        <v>151</v>
      </c>
      <c r="B20" s="4"/>
      <c r="C20" s="4"/>
      <c r="D20" s="26" t="s">
        <v>70</v>
      </c>
      <c r="E20" s="27"/>
      <c r="F20" s="27"/>
      <c r="G20" s="27"/>
      <c r="H20" s="27"/>
      <c r="I20" s="27"/>
      <c r="J20" s="27"/>
      <c r="K20" s="46"/>
    </row>
    <row r="21" ht="25" customHeight="1" spans="1:11">
      <c r="A21" s="28" t="s">
        <v>152</v>
      </c>
      <c r="B21" s="29"/>
      <c r="C21" s="29"/>
      <c r="D21" s="29"/>
      <c r="E21" s="29"/>
      <c r="F21" s="29"/>
      <c r="G21" s="30"/>
      <c r="H21" s="4" t="s">
        <v>153</v>
      </c>
      <c r="I21" s="4" t="s">
        <v>154</v>
      </c>
      <c r="J21" s="26" t="s">
        <v>155</v>
      </c>
      <c r="K21" s="46"/>
    </row>
    <row r="22" ht="25" customHeight="1" spans="1:11">
      <c r="A22" s="31"/>
      <c r="B22" s="32"/>
      <c r="C22" s="32"/>
      <c r="D22" s="32"/>
      <c r="E22" s="32"/>
      <c r="F22" s="32"/>
      <c r="G22" s="33"/>
      <c r="H22" s="4">
        <v>100</v>
      </c>
      <c r="I22" s="40">
        <f>SUM(I6,I15:I19)</f>
        <v>100</v>
      </c>
      <c r="J22" s="26" t="s">
        <v>180</v>
      </c>
      <c r="K22" s="46"/>
    </row>
    <row r="23" ht="69" customHeight="1" spans="1:11">
      <c r="A23" s="12" t="s">
        <v>157</v>
      </c>
      <c r="B23" s="12"/>
      <c r="C23" s="12"/>
      <c r="D23" s="12"/>
      <c r="E23" s="12"/>
      <c r="F23" s="12"/>
      <c r="G23" s="12"/>
      <c r="H23" s="12"/>
      <c r="I23" s="12"/>
      <c r="J23" s="12"/>
      <c r="K23" s="12"/>
    </row>
    <row r="24" spans="1:11">
      <c r="A24" s="34" t="s">
        <v>103</v>
      </c>
      <c r="B24" s="34"/>
      <c r="C24" s="34"/>
      <c r="D24" s="34"/>
      <c r="E24" s="34"/>
      <c r="F24" s="34"/>
      <c r="G24" s="34"/>
      <c r="H24" s="34"/>
      <c r="I24" s="34"/>
      <c r="J24" s="34"/>
      <c r="K24" s="34"/>
    </row>
    <row r="25" spans="1:11">
      <c r="A25" s="34" t="s">
        <v>104</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J19" sqref="J19:K19"/>
    </sheetView>
  </sheetViews>
  <sheetFormatPr defaultColWidth="9" defaultRowHeight="14.4"/>
  <cols>
    <col min="1" max="1" width="9.25" customWidth="1"/>
    <col min="2" max="2" width="17.5" customWidth="1"/>
    <col min="3" max="3" width="23.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v>
      </c>
      <c r="E6" s="9">
        <v>5.52</v>
      </c>
      <c r="F6" s="9">
        <v>5.52</v>
      </c>
      <c r="G6" s="9">
        <v>10</v>
      </c>
      <c r="H6" s="10">
        <f>F6/E6</f>
        <v>1</v>
      </c>
      <c r="I6" s="40">
        <f>G6*H6</f>
        <v>10</v>
      </c>
      <c r="J6" s="40"/>
      <c r="K6" s="41" t="s">
        <v>70</v>
      </c>
    </row>
    <row r="7" ht="25" customHeight="1" spans="1:11">
      <c r="A7" s="4"/>
      <c r="B7" s="4"/>
      <c r="C7" s="8" t="s">
        <v>118</v>
      </c>
      <c r="D7" s="9">
        <v>30</v>
      </c>
      <c r="E7" s="9">
        <v>5.52</v>
      </c>
      <c r="F7" s="9">
        <v>5.52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25" customHeight="1" spans="1:11">
      <c r="A11" s="4"/>
      <c r="B11" s="7" t="s">
        <v>259</v>
      </c>
      <c r="C11" s="7"/>
      <c r="D11" s="7"/>
      <c r="E11" s="7"/>
      <c r="F11" s="7"/>
      <c r="G11" s="54" t="s">
        <v>207</v>
      </c>
      <c r="H11" s="54"/>
      <c r="I11" s="54"/>
      <c r="J11" s="54"/>
      <c r="K11" s="5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260</v>
      </c>
      <c r="D15" s="20" t="s">
        <v>67</v>
      </c>
      <c r="E15" s="99" t="s">
        <v>202</v>
      </c>
      <c r="F15" s="20" t="s">
        <v>77</v>
      </c>
      <c r="G15" s="20" t="s">
        <v>78</v>
      </c>
      <c r="H15" s="49">
        <v>10</v>
      </c>
      <c r="I15" s="49">
        <v>10</v>
      </c>
      <c r="J15" s="26" t="s">
        <v>70</v>
      </c>
      <c r="K15" s="46"/>
    </row>
    <row r="16" ht="25" customHeight="1" spans="1:11">
      <c r="A16" s="22"/>
      <c r="B16" s="22"/>
      <c r="C16" s="19" t="s">
        <v>261</v>
      </c>
      <c r="D16" s="20" t="s">
        <v>67</v>
      </c>
      <c r="E16" s="99" t="s">
        <v>202</v>
      </c>
      <c r="F16" s="20" t="s">
        <v>160</v>
      </c>
      <c r="G16" s="20" t="s">
        <v>262</v>
      </c>
      <c r="H16" s="49">
        <v>5</v>
      </c>
      <c r="I16" s="55">
        <v>0</v>
      </c>
      <c r="J16" s="26" t="s">
        <v>70</v>
      </c>
      <c r="K16" s="46"/>
    </row>
    <row r="17" ht="25" customHeight="1" spans="1:11">
      <c r="A17" s="22"/>
      <c r="B17" s="22"/>
      <c r="C17" s="19" t="s">
        <v>263</v>
      </c>
      <c r="D17" s="20" t="s">
        <v>76</v>
      </c>
      <c r="E17" s="99" t="s">
        <v>202</v>
      </c>
      <c r="F17" s="20" t="s">
        <v>164</v>
      </c>
      <c r="G17" s="20" t="s">
        <v>165</v>
      </c>
      <c r="H17" s="49">
        <v>10</v>
      </c>
      <c r="I17" s="49">
        <v>10</v>
      </c>
      <c r="J17" s="26" t="s">
        <v>70</v>
      </c>
      <c r="K17" s="46"/>
    </row>
    <row r="18" ht="25" customHeight="1" spans="1:11">
      <c r="A18" s="22"/>
      <c r="B18" s="23"/>
      <c r="C18" s="19" t="s">
        <v>264</v>
      </c>
      <c r="D18" s="20" t="s">
        <v>67</v>
      </c>
      <c r="E18" s="99" t="s">
        <v>265</v>
      </c>
      <c r="F18" s="20" t="s">
        <v>77</v>
      </c>
      <c r="G18" s="20" t="s">
        <v>266</v>
      </c>
      <c r="H18" s="49">
        <v>5</v>
      </c>
      <c r="I18" s="49">
        <v>5</v>
      </c>
      <c r="J18" s="26" t="s">
        <v>70</v>
      </c>
      <c r="K18" s="46"/>
    </row>
    <row r="19" ht="25" customHeight="1" spans="1:11">
      <c r="A19" s="22"/>
      <c r="B19" s="24" t="s">
        <v>89</v>
      </c>
      <c r="C19" s="19" t="s">
        <v>210</v>
      </c>
      <c r="D19" s="20" t="s">
        <v>67</v>
      </c>
      <c r="E19" s="99" t="s">
        <v>267</v>
      </c>
      <c r="F19" s="20" t="s">
        <v>91</v>
      </c>
      <c r="G19" s="20" t="s">
        <v>230</v>
      </c>
      <c r="H19" s="49">
        <v>5</v>
      </c>
      <c r="I19" s="55">
        <v>0</v>
      </c>
      <c r="J19" s="26" t="s">
        <v>70</v>
      </c>
      <c r="K19" s="46"/>
    </row>
    <row r="20" ht="25" customHeight="1" spans="1:11">
      <c r="A20" s="22"/>
      <c r="B20" s="24" t="s">
        <v>93</v>
      </c>
      <c r="C20" s="19" t="s">
        <v>139</v>
      </c>
      <c r="D20" s="20" t="s">
        <v>76</v>
      </c>
      <c r="E20" s="99" t="s">
        <v>193</v>
      </c>
      <c r="F20" s="20" t="s">
        <v>95</v>
      </c>
      <c r="G20" s="20" t="s">
        <v>268</v>
      </c>
      <c r="H20" s="49">
        <v>10</v>
      </c>
      <c r="I20" s="49">
        <v>5</v>
      </c>
      <c r="J20" s="26" t="s">
        <v>70</v>
      </c>
      <c r="K20" s="46"/>
    </row>
    <row r="21" ht="25" customHeight="1" spans="1:11">
      <c r="A21" s="23"/>
      <c r="B21" s="24" t="s">
        <v>141</v>
      </c>
      <c r="C21" s="19" t="s">
        <v>269</v>
      </c>
      <c r="D21" s="20" t="s">
        <v>76</v>
      </c>
      <c r="E21" s="20" t="s">
        <v>270</v>
      </c>
      <c r="F21" s="20" t="s">
        <v>143</v>
      </c>
      <c r="G21" s="20" t="s">
        <v>271</v>
      </c>
      <c r="H21" s="49">
        <v>5</v>
      </c>
      <c r="I21" s="49">
        <v>1</v>
      </c>
      <c r="J21" s="26" t="s">
        <v>70</v>
      </c>
      <c r="K21" s="46"/>
    </row>
    <row r="22" ht="25" customHeight="1" spans="1:11">
      <c r="A22" s="18" t="s">
        <v>96</v>
      </c>
      <c r="B22" s="24" t="s">
        <v>97</v>
      </c>
      <c r="C22" s="19" t="s">
        <v>272</v>
      </c>
      <c r="D22" s="20" t="s">
        <v>76</v>
      </c>
      <c r="E22" s="99" t="s">
        <v>146</v>
      </c>
      <c r="F22" s="20" t="s">
        <v>137</v>
      </c>
      <c r="G22" s="20" t="s">
        <v>268</v>
      </c>
      <c r="H22" s="49">
        <v>15</v>
      </c>
      <c r="I22" s="49">
        <v>10</v>
      </c>
      <c r="J22" s="26" t="s">
        <v>70</v>
      </c>
      <c r="K22" s="46"/>
    </row>
    <row r="23" ht="25" customHeight="1" spans="1:11">
      <c r="A23" s="23"/>
      <c r="B23" s="24" t="s">
        <v>147</v>
      </c>
      <c r="C23" s="19" t="s">
        <v>273</v>
      </c>
      <c r="D23" s="20" t="s">
        <v>76</v>
      </c>
      <c r="E23" s="99" t="s">
        <v>202</v>
      </c>
      <c r="F23" s="20" t="s">
        <v>95</v>
      </c>
      <c r="G23" s="20" t="s">
        <v>178</v>
      </c>
      <c r="H23" s="49">
        <v>15</v>
      </c>
      <c r="I23" s="49">
        <v>15</v>
      </c>
      <c r="J23" s="26" t="s">
        <v>70</v>
      </c>
      <c r="K23" s="46"/>
    </row>
    <row r="24" ht="25" customHeight="1" spans="1:11">
      <c r="A24" s="25" t="s">
        <v>100</v>
      </c>
      <c r="B24" s="24" t="s">
        <v>101</v>
      </c>
      <c r="C24" s="19" t="s">
        <v>179</v>
      </c>
      <c r="D24" s="20" t="s">
        <v>76</v>
      </c>
      <c r="E24" s="99" t="s">
        <v>204</v>
      </c>
      <c r="F24" s="20" t="s">
        <v>91</v>
      </c>
      <c r="G24" s="20" t="s">
        <v>274</v>
      </c>
      <c r="H24" s="49">
        <v>10</v>
      </c>
      <c r="I24" s="49">
        <v>7</v>
      </c>
      <c r="J24" s="26" t="s">
        <v>70</v>
      </c>
      <c r="K24" s="46"/>
    </row>
    <row r="25" ht="25" customHeight="1" spans="1:11">
      <c r="A25" s="4" t="s">
        <v>151</v>
      </c>
      <c r="B25" s="4"/>
      <c r="C25" s="4"/>
      <c r="D25" s="26"/>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73</v>
      </c>
      <c r="J27" s="26" t="s">
        <v>223</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7" workbookViewId="0">
      <selection activeCell="H22" sqref="H22"/>
    </sheetView>
  </sheetViews>
  <sheetFormatPr defaultColWidth="9" defaultRowHeight="14.4"/>
  <cols>
    <col min="1" max="1" width="9.25" customWidth="1"/>
    <col min="2" max="2" width="15" customWidth="1"/>
    <col min="3" max="3" width="24.1296296296296" customWidth="1"/>
    <col min="4" max="4" width="10" customWidth="1"/>
    <col min="5" max="5" width="21.25" customWidth="1"/>
    <col min="6" max="6" width="10" customWidth="1"/>
    <col min="7" max="7" width="19"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275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17.9</v>
      </c>
      <c r="E6" s="9">
        <v>5.11</v>
      </c>
      <c r="F6" s="9">
        <v>5.11</v>
      </c>
      <c r="G6" s="9">
        <v>10</v>
      </c>
      <c r="H6" s="10">
        <f>F6/E6</f>
        <v>1</v>
      </c>
      <c r="I6" s="40">
        <f>G6*H6</f>
        <v>10</v>
      </c>
      <c r="J6" s="40"/>
      <c r="K6" s="41" t="s">
        <v>70</v>
      </c>
    </row>
    <row r="7" ht="25" customHeight="1" spans="1:11">
      <c r="A7" s="4"/>
      <c r="B7" s="4"/>
      <c r="C7" s="8" t="s">
        <v>118</v>
      </c>
      <c r="D7" s="9">
        <v>17.9</v>
      </c>
      <c r="E7" s="9">
        <v>5.11</v>
      </c>
      <c r="F7" s="9">
        <v>5.11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spans="1:11">
      <c r="A11" s="4"/>
      <c r="B11" s="15" t="s">
        <v>276</v>
      </c>
      <c r="C11" s="15"/>
      <c r="D11" s="15"/>
      <c r="E11" s="15"/>
      <c r="F11" s="15"/>
      <c r="G11" s="14" t="s">
        <v>276</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277</v>
      </c>
      <c r="D15" s="48" t="s">
        <v>67</v>
      </c>
      <c r="E15" s="100" t="s">
        <v>202</v>
      </c>
      <c r="F15" s="48" t="s">
        <v>77</v>
      </c>
      <c r="G15" s="48" t="s">
        <v>278</v>
      </c>
      <c r="H15" s="21">
        <v>5</v>
      </c>
      <c r="I15" s="50">
        <v>0</v>
      </c>
      <c r="J15" s="26" t="s">
        <v>70</v>
      </c>
      <c r="K15" s="46"/>
    </row>
    <row r="16" ht="25" customHeight="1" spans="1:11">
      <c r="A16" s="22"/>
      <c r="B16" s="22"/>
      <c r="C16" s="47" t="s">
        <v>163</v>
      </c>
      <c r="D16" s="48" t="s">
        <v>76</v>
      </c>
      <c r="E16" s="100" t="s">
        <v>202</v>
      </c>
      <c r="F16" s="48" t="s">
        <v>164</v>
      </c>
      <c r="G16" s="48" t="s">
        <v>278</v>
      </c>
      <c r="H16" s="21">
        <v>5</v>
      </c>
      <c r="I16" s="50">
        <v>0</v>
      </c>
      <c r="J16" s="26" t="s">
        <v>70</v>
      </c>
      <c r="K16" s="46"/>
    </row>
    <row r="17" ht="25" customHeight="1" spans="1:11">
      <c r="A17" s="22"/>
      <c r="B17" s="23"/>
      <c r="C17" s="47" t="s">
        <v>279</v>
      </c>
      <c r="D17" s="48" t="s">
        <v>76</v>
      </c>
      <c r="E17" s="100" t="s">
        <v>202</v>
      </c>
      <c r="F17" s="48" t="s">
        <v>164</v>
      </c>
      <c r="G17" s="48" t="s">
        <v>165</v>
      </c>
      <c r="H17" s="21">
        <v>5</v>
      </c>
      <c r="I17" s="21">
        <v>5</v>
      </c>
      <c r="J17" s="26" t="s">
        <v>70</v>
      </c>
      <c r="K17" s="46"/>
    </row>
    <row r="18" ht="25" customHeight="1" spans="1:11">
      <c r="A18" s="22"/>
      <c r="B18" s="18" t="s">
        <v>89</v>
      </c>
      <c r="C18" s="47" t="s">
        <v>210</v>
      </c>
      <c r="D18" s="48" t="s">
        <v>67</v>
      </c>
      <c r="E18" s="100" t="s">
        <v>267</v>
      </c>
      <c r="F18" s="48" t="s">
        <v>91</v>
      </c>
      <c r="G18" s="48" t="s">
        <v>230</v>
      </c>
      <c r="H18" s="21">
        <v>5</v>
      </c>
      <c r="I18" s="50">
        <v>0</v>
      </c>
      <c r="J18" s="26" t="s">
        <v>70</v>
      </c>
      <c r="K18" s="46"/>
    </row>
    <row r="19" ht="25" customHeight="1" spans="1:11">
      <c r="A19" s="22"/>
      <c r="B19" s="22"/>
      <c r="C19" s="47" t="s">
        <v>280</v>
      </c>
      <c r="D19" s="48" t="s">
        <v>67</v>
      </c>
      <c r="E19" s="100" t="s">
        <v>267</v>
      </c>
      <c r="F19" s="48" t="s">
        <v>91</v>
      </c>
      <c r="G19" s="48" t="s">
        <v>230</v>
      </c>
      <c r="H19" s="21">
        <v>5</v>
      </c>
      <c r="I19" s="50">
        <v>0</v>
      </c>
      <c r="J19" s="26" t="s">
        <v>70</v>
      </c>
      <c r="K19" s="46"/>
    </row>
    <row r="20" ht="25" customHeight="1" spans="1:11">
      <c r="A20" s="22"/>
      <c r="B20" s="23"/>
      <c r="C20" s="47" t="s">
        <v>281</v>
      </c>
      <c r="D20" s="48" t="s">
        <v>76</v>
      </c>
      <c r="E20" s="100" t="s">
        <v>281</v>
      </c>
      <c r="F20" s="48" t="s">
        <v>137</v>
      </c>
      <c r="G20" s="48" t="s">
        <v>92</v>
      </c>
      <c r="H20" s="21">
        <v>10</v>
      </c>
      <c r="I20" s="21">
        <v>10</v>
      </c>
      <c r="J20" s="26" t="s">
        <v>70</v>
      </c>
      <c r="K20" s="46"/>
    </row>
    <row r="21" ht="25" customHeight="1" spans="1:11">
      <c r="A21" s="22"/>
      <c r="B21" s="24" t="s">
        <v>93</v>
      </c>
      <c r="C21" s="47" t="s">
        <v>139</v>
      </c>
      <c r="D21" s="48" t="s">
        <v>76</v>
      </c>
      <c r="E21" s="100" t="s">
        <v>193</v>
      </c>
      <c r="F21" s="48" t="s">
        <v>95</v>
      </c>
      <c r="G21" s="48" t="s">
        <v>268</v>
      </c>
      <c r="H21" s="21">
        <v>5</v>
      </c>
      <c r="I21" s="21">
        <v>3</v>
      </c>
      <c r="J21" s="26" t="s">
        <v>70</v>
      </c>
      <c r="K21" s="46"/>
    </row>
    <row r="22" ht="25" customHeight="1" spans="1:11">
      <c r="A22" s="22"/>
      <c r="B22" s="18" t="s">
        <v>141</v>
      </c>
      <c r="C22" s="47" t="s">
        <v>282</v>
      </c>
      <c r="D22" s="48" t="s">
        <v>76</v>
      </c>
      <c r="E22" s="48" t="s">
        <v>283</v>
      </c>
      <c r="F22" s="48" t="s">
        <v>284</v>
      </c>
      <c r="G22" s="48" t="s">
        <v>92</v>
      </c>
      <c r="H22" s="21">
        <v>5</v>
      </c>
      <c r="I22" s="21">
        <v>5</v>
      </c>
      <c r="J22" s="26" t="s">
        <v>70</v>
      </c>
      <c r="K22" s="46"/>
    </row>
    <row r="23" ht="25" customHeight="1" spans="1:11">
      <c r="A23" s="23"/>
      <c r="B23" s="23"/>
      <c r="C23" s="47" t="s">
        <v>285</v>
      </c>
      <c r="D23" s="48" t="s">
        <v>67</v>
      </c>
      <c r="E23" s="48" t="s">
        <v>286</v>
      </c>
      <c r="F23" s="48" t="s">
        <v>143</v>
      </c>
      <c r="G23" s="48" t="s">
        <v>287</v>
      </c>
      <c r="H23" s="21">
        <v>5</v>
      </c>
      <c r="I23" s="50">
        <v>0</v>
      </c>
      <c r="J23" s="26" t="s">
        <v>70</v>
      </c>
      <c r="K23" s="46"/>
    </row>
    <row r="24" ht="25" customHeight="1" spans="1:11">
      <c r="A24" s="25" t="s">
        <v>96</v>
      </c>
      <c r="B24" s="24" t="s">
        <v>97</v>
      </c>
      <c r="C24" s="19" t="s">
        <v>288</v>
      </c>
      <c r="D24" s="48" t="s">
        <v>76</v>
      </c>
      <c r="E24" s="100" t="s">
        <v>146</v>
      </c>
      <c r="F24" s="48" t="s">
        <v>137</v>
      </c>
      <c r="G24" s="48" t="s">
        <v>268</v>
      </c>
      <c r="H24" s="21">
        <v>30</v>
      </c>
      <c r="I24" s="21">
        <v>20</v>
      </c>
      <c r="J24" s="26" t="s">
        <v>70</v>
      </c>
      <c r="K24" s="46"/>
    </row>
    <row r="25" ht="25" customHeight="1" spans="1:11">
      <c r="A25" s="25" t="s">
        <v>100</v>
      </c>
      <c r="B25" s="24" t="s">
        <v>101</v>
      </c>
      <c r="C25" s="47" t="s">
        <v>179</v>
      </c>
      <c r="D25" s="48" t="s">
        <v>76</v>
      </c>
      <c r="E25" s="100" t="s">
        <v>204</v>
      </c>
      <c r="F25" s="48" t="s">
        <v>91</v>
      </c>
      <c r="G25" s="48" t="s">
        <v>274</v>
      </c>
      <c r="H25" s="21">
        <v>10</v>
      </c>
      <c r="I25" s="21">
        <v>7</v>
      </c>
      <c r="J25" s="26" t="s">
        <v>70</v>
      </c>
      <c r="K25" s="46"/>
    </row>
    <row r="26" ht="25" customHeight="1" spans="1:11">
      <c r="A26" s="4" t="s">
        <v>151</v>
      </c>
      <c r="B26" s="4"/>
      <c r="C26" s="4"/>
      <c r="D26" s="26" t="s">
        <v>70</v>
      </c>
      <c r="E26" s="27"/>
      <c r="F26" s="27"/>
      <c r="G26" s="27"/>
      <c r="H26" s="27"/>
      <c r="I26" s="27"/>
      <c r="J26" s="27"/>
      <c r="K26" s="46"/>
    </row>
    <row r="27" ht="25" customHeight="1" spans="1:11">
      <c r="A27" s="28" t="s">
        <v>152</v>
      </c>
      <c r="B27" s="29"/>
      <c r="C27" s="29"/>
      <c r="D27" s="29"/>
      <c r="E27" s="29"/>
      <c r="F27" s="29"/>
      <c r="G27" s="30"/>
      <c r="H27" s="4" t="s">
        <v>153</v>
      </c>
      <c r="I27" s="4" t="s">
        <v>154</v>
      </c>
      <c r="J27" s="26" t="s">
        <v>155</v>
      </c>
      <c r="K27" s="46"/>
    </row>
    <row r="28" ht="25" customHeight="1" spans="1:11">
      <c r="A28" s="31"/>
      <c r="B28" s="32"/>
      <c r="C28" s="32"/>
      <c r="D28" s="32"/>
      <c r="E28" s="32"/>
      <c r="F28" s="32"/>
      <c r="G28" s="33"/>
      <c r="H28" s="4">
        <v>100</v>
      </c>
      <c r="I28" s="40">
        <f>SUM(I6,I15:I25)</f>
        <v>60</v>
      </c>
      <c r="J28" s="26" t="s">
        <v>223</v>
      </c>
      <c r="K28" s="46"/>
    </row>
    <row r="29" ht="69" customHeight="1" spans="1:11">
      <c r="A29" s="12" t="s">
        <v>157</v>
      </c>
      <c r="B29" s="12"/>
      <c r="C29" s="12"/>
      <c r="D29" s="12"/>
      <c r="E29" s="12"/>
      <c r="F29" s="12"/>
      <c r="G29" s="12"/>
      <c r="H29" s="12"/>
      <c r="I29" s="12"/>
      <c r="J29" s="12"/>
      <c r="K29" s="12"/>
    </row>
    <row r="30" spans="1:11">
      <c r="A30" s="34" t="s">
        <v>103</v>
      </c>
      <c r="B30" s="34"/>
      <c r="C30" s="34"/>
      <c r="D30" s="34"/>
      <c r="E30" s="34"/>
      <c r="F30" s="34"/>
      <c r="G30" s="34"/>
      <c r="H30" s="34"/>
      <c r="I30" s="34"/>
      <c r="J30" s="34"/>
      <c r="K30" s="34"/>
    </row>
    <row r="31" spans="1:11">
      <c r="A31" s="34" t="s">
        <v>104</v>
      </c>
      <c r="B31" s="34"/>
      <c r="C31" s="34"/>
      <c r="D31" s="34"/>
      <c r="E31" s="34"/>
      <c r="F31" s="34"/>
      <c r="G31" s="34"/>
      <c r="H31" s="34"/>
      <c r="I31" s="34"/>
      <c r="J31" s="34"/>
      <c r="K31" s="34"/>
    </row>
    <row r="32" spans="1:10">
      <c r="A32" s="35"/>
      <c r="B32" s="35"/>
      <c r="C32" s="35"/>
      <c r="D32" s="35"/>
      <c r="E32" s="35"/>
      <c r="F32" s="35"/>
      <c r="G32" s="35"/>
      <c r="H32" s="35"/>
      <c r="I32" s="35"/>
      <c r="J32"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3"/>
    <mergeCell ref="B15:B17"/>
    <mergeCell ref="B18:B20"/>
    <mergeCell ref="B22:B23"/>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4" workbookViewId="0">
      <selection activeCell="M25" sqref="M25"/>
    </sheetView>
  </sheetViews>
  <sheetFormatPr defaultColWidth="9" defaultRowHeight="14.4"/>
  <cols>
    <col min="1" max="1" width="9.25" customWidth="1"/>
    <col min="2" max="2" width="19.5" customWidth="1"/>
    <col min="3" max="3" width="27.6296296296296" customWidth="1"/>
    <col min="4" max="4" width="10" customWidth="1"/>
    <col min="5" max="5" width="18.8796296296296" customWidth="1"/>
    <col min="6" max="6" width="10" customWidth="1"/>
    <col min="7" max="7" width="15.25"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289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5.08</v>
      </c>
      <c r="F6" s="9">
        <v>5.08</v>
      </c>
      <c r="G6" s="9"/>
      <c r="H6" s="10">
        <f>F6/E6</f>
        <v>1</v>
      </c>
      <c r="I6" s="40">
        <f>G6*H6</f>
        <v>0</v>
      </c>
      <c r="J6" s="40"/>
      <c r="K6" s="41" t="s">
        <v>70</v>
      </c>
    </row>
    <row r="7" ht="25" customHeight="1" spans="1:11">
      <c r="A7" s="4"/>
      <c r="B7" s="4"/>
      <c r="C7" s="8" t="s">
        <v>118</v>
      </c>
      <c r="D7" s="9">
        <v>10</v>
      </c>
      <c r="E7" s="9">
        <v>5.08</v>
      </c>
      <c r="F7" s="9">
        <v>5.08</v>
      </c>
      <c r="G7" s="11">
        <f>G6</f>
        <v>0</v>
      </c>
      <c r="H7" s="10">
        <f>F7/E7</f>
        <v>1</v>
      </c>
      <c r="I7" s="40">
        <f>G7*H7</f>
        <v>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8" customHeight="1" spans="1:11">
      <c r="A11" s="4"/>
      <c r="B11" s="15" t="s">
        <v>290</v>
      </c>
      <c r="C11" s="15"/>
      <c r="D11" s="15"/>
      <c r="E11" s="15"/>
      <c r="F11" s="15"/>
      <c r="G11" s="14" t="s">
        <v>290</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291</v>
      </c>
      <c r="D15" s="48" t="s">
        <v>292</v>
      </c>
      <c r="E15" s="100" t="s">
        <v>293</v>
      </c>
      <c r="F15" s="48" t="s">
        <v>160</v>
      </c>
      <c r="G15" s="48" t="s">
        <v>294</v>
      </c>
      <c r="H15" s="21">
        <v>10</v>
      </c>
      <c r="I15" s="21">
        <v>10</v>
      </c>
      <c r="J15" s="26" t="s">
        <v>70</v>
      </c>
      <c r="K15" s="46"/>
    </row>
    <row r="16" ht="25" customHeight="1" spans="1:11">
      <c r="A16" s="22"/>
      <c r="B16" s="22"/>
      <c r="C16" s="47" t="s">
        <v>295</v>
      </c>
      <c r="D16" s="48" t="s">
        <v>76</v>
      </c>
      <c r="E16" s="100" t="s">
        <v>202</v>
      </c>
      <c r="F16" s="48" t="s">
        <v>164</v>
      </c>
      <c r="G16" s="48" t="s">
        <v>296</v>
      </c>
      <c r="H16" s="21">
        <v>5</v>
      </c>
      <c r="I16" s="21">
        <v>5</v>
      </c>
      <c r="J16" s="26" t="s">
        <v>70</v>
      </c>
      <c r="K16" s="46"/>
    </row>
    <row r="17" ht="25" customHeight="1" spans="1:11">
      <c r="A17" s="22"/>
      <c r="B17" s="22"/>
      <c r="C17" s="47" t="s">
        <v>297</v>
      </c>
      <c r="D17" s="48" t="s">
        <v>76</v>
      </c>
      <c r="E17" s="100" t="s">
        <v>293</v>
      </c>
      <c r="F17" s="48" t="s">
        <v>77</v>
      </c>
      <c r="G17" s="48" t="s">
        <v>87</v>
      </c>
      <c r="H17" s="21">
        <v>5</v>
      </c>
      <c r="I17" s="21">
        <v>5</v>
      </c>
      <c r="J17" s="26" t="s">
        <v>70</v>
      </c>
      <c r="K17" s="46"/>
    </row>
    <row r="18" ht="25" customHeight="1" spans="1:11">
      <c r="A18" s="22"/>
      <c r="B18" s="22"/>
      <c r="C18" s="47" t="s">
        <v>298</v>
      </c>
      <c r="D18" s="48" t="s">
        <v>292</v>
      </c>
      <c r="E18" s="100" t="s">
        <v>299</v>
      </c>
      <c r="F18" s="48" t="s">
        <v>68</v>
      </c>
      <c r="G18" s="48" t="s">
        <v>300</v>
      </c>
      <c r="H18" s="21">
        <v>5</v>
      </c>
      <c r="I18" s="21">
        <v>5</v>
      </c>
      <c r="J18" s="26" t="s">
        <v>70</v>
      </c>
      <c r="K18" s="46"/>
    </row>
    <row r="19" ht="25" customHeight="1" spans="1:11">
      <c r="A19" s="22"/>
      <c r="B19" s="23"/>
      <c r="C19" s="47" t="s">
        <v>301</v>
      </c>
      <c r="D19" s="48" t="s">
        <v>76</v>
      </c>
      <c r="E19" s="100" t="s">
        <v>202</v>
      </c>
      <c r="F19" s="48" t="s">
        <v>302</v>
      </c>
      <c r="G19" s="48" t="s">
        <v>303</v>
      </c>
      <c r="H19" s="21">
        <v>5</v>
      </c>
      <c r="I19" s="50">
        <v>0</v>
      </c>
      <c r="J19" s="26" t="s">
        <v>70</v>
      </c>
      <c r="K19" s="46"/>
    </row>
    <row r="20" ht="25" customHeight="1" spans="1:11">
      <c r="A20" s="22"/>
      <c r="B20" s="24" t="s">
        <v>89</v>
      </c>
      <c r="C20" s="47" t="s">
        <v>304</v>
      </c>
      <c r="D20" s="48" t="s">
        <v>76</v>
      </c>
      <c r="E20" s="99" t="s">
        <v>304</v>
      </c>
      <c r="F20" s="48" t="s">
        <v>137</v>
      </c>
      <c r="G20" s="48" t="s">
        <v>92</v>
      </c>
      <c r="H20" s="21">
        <v>10</v>
      </c>
      <c r="I20" s="21">
        <v>10</v>
      </c>
      <c r="J20" s="26" t="s">
        <v>70</v>
      </c>
      <c r="K20" s="46"/>
    </row>
    <row r="21" ht="25" customHeight="1" spans="1:11">
      <c r="A21" s="22"/>
      <c r="B21" s="24" t="s">
        <v>93</v>
      </c>
      <c r="C21" s="47" t="s">
        <v>139</v>
      </c>
      <c r="D21" s="48" t="s">
        <v>76</v>
      </c>
      <c r="E21" s="100" t="s">
        <v>193</v>
      </c>
      <c r="F21" s="48" t="s">
        <v>95</v>
      </c>
      <c r="G21" s="48" t="s">
        <v>92</v>
      </c>
      <c r="H21" s="21">
        <v>5</v>
      </c>
      <c r="I21" s="21">
        <v>10</v>
      </c>
      <c r="J21" s="26" t="s">
        <v>70</v>
      </c>
      <c r="K21" s="46"/>
    </row>
    <row r="22" ht="25" customHeight="1" spans="1:11">
      <c r="A22" s="23"/>
      <c r="B22" s="24" t="s">
        <v>141</v>
      </c>
      <c r="C22" s="47" t="s">
        <v>305</v>
      </c>
      <c r="D22" s="48" t="s">
        <v>76</v>
      </c>
      <c r="E22" s="48" t="s">
        <v>265</v>
      </c>
      <c r="F22" s="48" t="s">
        <v>143</v>
      </c>
      <c r="G22" s="48" t="s">
        <v>306</v>
      </c>
      <c r="H22" s="21">
        <v>5</v>
      </c>
      <c r="I22" s="21">
        <v>2.5</v>
      </c>
      <c r="J22" s="26" t="s">
        <v>70</v>
      </c>
      <c r="K22" s="46"/>
    </row>
    <row r="23" ht="25" customHeight="1" spans="1:11">
      <c r="A23" s="18" t="s">
        <v>96</v>
      </c>
      <c r="B23" s="24" t="s">
        <v>97</v>
      </c>
      <c r="C23" s="19" t="s">
        <v>307</v>
      </c>
      <c r="D23" s="48" t="s">
        <v>76</v>
      </c>
      <c r="E23" s="100" t="s">
        <v>146</v>
      </c>
      <c r="F23" s="48" t="s">
        <v>137</v>
      </c>
      <c r="G23" s="48" t="s">
        <v>92</v>
      </c>
      <c r="H23" s="21">
        <v>15</v>
      </c>
      <c r="I23" s="21">
        <v>15</v>
      </c>
      <c r="J23" s="26" t="s">
        <v>70</v>
      </c>
      <c r="K23" s="46"/>
    </row>
    <row r="24" ht="25" customHeight="1" spans="1:11">
      <c r="A24" s="23"/>
      <c r="B24" s="24" t="s">
        <v>147</v>
      </c>
      <c r="C24" s="47" t="s">
        <v>177</v>
      </c>
      <c r="D24" s="48" t="s">
        <v>76</v>
      </c>
      <c r="E24" s="100" t="s">
        <v>308</v>
      </c>
      <c r="F24" s="48" t="s">
        <v>137</v>
      </c>
      <c r="G24" s="48" t="s">
        <v>92</v>
      </c>
      <c r="H24" s="21">
        <v>15</v>
      </c>
      <c r="I24" s="21">
        <v>15</v>
      </c>
      <c r="J24" s="26" t="s">
        <v>70</v>
      </c>
      <c r="K24" s="46"/>
    </row>
    <row r="25" ht="25" customHeight="1" spans="1:11">
      <c r="A25" s="25" t="s">
        <v>100</v>
      </c>
      <c r="B25" s="24" t="s">
        <v>101</v>
      </c>
      <c r="C25" s="47" t="s">
        <v>179</v>
      </c>
      <c r="D25" s="48" t="s">
        <v>76</v>
      </c>
      <c r="E25" s="100" t="s">
        <v>204</v>
      </c>
      <c r="F25" s="48" t="s">
        <v>91</v>
      </c>
      <c r="G25" s="48" t="s">
        <v>192</v>
      </c>
      <c r="H25" s="21">
        <v>10</v>
      </c>
      <c r="I25" s="21">
        <v>10</v>
      </c>
      <c r="J25" s="26" t="s">
        <v>70</v>
      </c>
      <c r="K25" s="46"/>
    </row>
    <row r="26" ht="25" customHeight="1" spans="1:11">
      <c r="A26" s="4" t="s">
        <v>151</v>
      </c>
      <c r="B26" s="4"/>
      <c r="C26" s="4"/>
      <c r="D26" s="26" t="s">
        <v>70</v>
      </c>
      <c r="E26" s="27"/>
      <c r="F26" s="27"/>
      <c r="G26" s="27"/>
      <c r="H26" s="27"/>
      <c r="I26" s="27"/>
      <c r="J26" s="27"/>
      <c r="K26" s="46"/>
    </row>
    <row r="27" ht="25" customHeight="1" spans="1:11">
      <c r="A27" s="28" t="s">
        <v>152</v>
      </c>
      <c r="B27" s="29"/>
      <c r="C27" s="29"/>
      <c r="D27" s="29"/>
      <c r="E27" s="29"/>
      <c r="F27" s="29"/>
      <c r="G27" s="30"/>
      <c r="H27" s="4" t="s">
        <v>153</v>
      </c>
      <c r="I27" s="4" t="s">
        <v>154</v>
      </c>
      <c r="J27" s="26" t="s">
        <v>155</v>
      </c>
      <c r="K27" s="46"/>
    </row>
    <row r="28" ht="25" customHeight="1" spans="1:11">
      <c r="A28" s="31"/>
      <c r="B28" s="32"/>
      <c r="C28" s="32"/>
      <c r="D28" s="32"/>
      <c r="E28" s="32"/>
      <c r="F28" s="32"/>
      <c r="G28" s="33"/>
      <c r="H28" s="4">
        <v>100</v>
      </c>
      <c r="I28" s="40">
        <f>SUM(I6,I15:I25)</f>
        <v>87.5</v>
      </c>
      <c r="J28" s="26" t="s">
        <v>156</v>
      </c>
      <c r="K28" s="46"/>
    </row>
    <row r="29" ht="69" customHeight="1" spans="1:11">
      <c r="A29" s="12" t="s">
        <v>157</v>
      </c>
      <c r="B29" s="12"/>
      <c r="C29" s="12"/>
      <c r="D29" s="12"/>
      <c r="E29" s="12"/>
      <c r="F29" s="12"/>
      <c r="G29" s="12"/>
      <c r="H29" s="12"/>
      <c r="I29" s="12"/>
      <c r="J29" s="12"/>
      <c r="K29" s="12"/>
    </row>
    <row r="30" spans="1:11">
      <c r="A30" s="34" t="s">
        <v>103</v>
      </c>
      <c r="B30" s="34"/>
      <c r="C30" s="34"/>
      <c r="D30" s="34"/>
      <c r="E30" s="34"/>
      <c r="F30" s="34"/>
      <c r="G30" s="34"/>
      <c r="H30" s="34"/>
      <c r="I30" s="34"/>
      <c r="J30" s="34"/>
      <c r="K30" s="34"/>
    </row>
    <row r="31" spans="1:11">
      <c r="A31" s="34" t="s">
        <v>104</v>
      </c>
      <c r="B31" s="34"/>
      <c r="C31" s="34"/>
      <c r="D31" s="34"/>
      <c r="E31" s="34"/>
      <c r="F31" s="34"/>
      <c r="G31" s="34"/>
      <c r="H31" s="34"/>
      <c r="I31" s="34"/>
      <c r="J31" s="34"/>
      <c r="K31" s="34"/>
    </row>
    <row r="32" spans="1:10">
      <c r="A32" s="35"/>
      <c r="B32" s="35"/>
      <c r="C32" s="35"/>
      <c r="D32" s="35"/>
      <c r="E32" s="35"/>
      <c r="F32" s="35"/>
      <c r="G32" s="35"/>
      <c r="H32" s="35"/>
      <c r="I32" s="35"/>
      <c r="J32"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B15:B19"/>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C19" sqref="C19"/>
    </sheetView>
  </sheetViews>
  <sheetFormatPr defaultColWidth="9" defaultRowHeight="14.4"/>
  <cols>
    <col min="1" max="1" width="9.25" customWidth="1"/>
    <col min="2" max="2" width="17.75" customWidth="1"/>
    <col min="3" max="3" width="23.6296296296296" customWidth="1"/>
    <col min="4" max="4" width="10" customWidth="1"/>
    <col min="5" max="5" width="18.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309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5.8</v>
      </c>
      <c r="E6" s="9">
        <v>4.4</v>
      </c>
      <c r="F6" s="9">
        <v>4.4</v>
      </c>
      <c r="G6" s="9">
        <v>10</v>
      </c>
      <c r="H6" s="10">
        <f>F6/E6</f>
        <v>1</v>
      </c>
      <c r="I6" s="40">
        <f>G6*H6</f>
        <v>10</v>
      </c>
      <c r="J6" s="40"/>
      <c r="K6" s="41" t="s">
        <v>70</v>
      </c>
    </row>
    <row r="7" ht="25" customHeight="1" spans="1:11">
      <c r="A7" s="4"/>
      <c r="B7" s="4"/>
      <c r="C7" s="8" t="s">
        <v>118</v>
      </c>
      <c r="D7" s="9">
        <v>5.8</v>
      </c>
      <c r="E7" s="9">
        <v>4.4</v>
      </c>
      <c r="F7" s="9">
        <v>4.4</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1" customHeight="1" spans="1:11">
      <c r="A11" s="4"/>
      <c r="B11" s="15" t="s">
        <v>310</v>
      </c>
      <c r="C11" s="15"/>
      <c r="D11" s="15"/>
      <c r="E11" s="15"/>
      <c r="F11" s="15"/>
      <c r="G11" s="14" t="s">
        <v>310</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311</v>
      </c>
      <c r="D15" s="48" t="s">
        <v>76</v>
      </c>
      <c r="E15" s="100" t="s">
        <v>293</v>
      </c>
      <c r="F15" s="48" t="s">
        <v>130</v>
      </c>
      <c r="G15" s="48" t="s">
        <v>312</v>
      </c>
      <c r="H15" s="21">
        <v>20</v>
      </c>
      <c r="I15" s="21">
        <v>20</v>
      </c>
      <c r="J15" s="26" t="s">
        <v>70</v>
      </c>
      <c r="K15" s="46"/>
    </row>
    <row r="16" ht="25" customHeight="1" spans="1:11">
      <c r="A16" s="22"/>
      <c r="B16" s="24" t="s">
        <v>89</v>
      </c>
      <c r="C16" s="47" t="s">
        <v>313</v>
      </c>
      <c r="D16" s="48" t="s">
        <v>76</v>
      </c>
      <c r="E16" s="100" t="s">
        <v>191</v>
      </c>
      <c r="F16" s="48" t="s">
        <v>91</v>
      </c>
      <c r="G16" s="48" t="s">
        <v>192</v>
      </c>
      <c r="H16" s="21">
        <v>10</v>
      </c>
      <c r="I16" s="21">
        <v>10</v>
      </c>
      <c r="J16" s="26" t="s">
        <v>70</v>
      </c>
      <c r="K16" s="46"/>
    </row>
    <row r="17" ht="25" customHeight="1" spans="1:11">
      <c r="A17" s="22"/>
      <c r="B17" s="24" t="s">
        <v>93</v>
      </c>
      <c r="C17" s="47" t="s">
        <v>314</v>
      </c>
      <c r="D17" s="48" t="s">
        <v>76</v>
      </c>
      <c r="E17" s="100" t="s">
        <v>202</v>
      </c>
      <c r="F17" s="48" t="s">
        <v>95</v>
      </c>
      <c r="G17" s="48" t="s">
        <v>178</v>
      </c>
      <c r="H17" s="21">
        <v>10</v>
      </c>
      <c r="I17" s="21">
        <v>10</v>
      </c>
      <c r="J17" s="26" t="s">
        <v>70</v>
      </c>
      <c r="K17" s="46"/>
    </row>
    <row r="18" ht="25" customHeight="1" spans="1:11">
      <c r="A18" s="23"/>
      <c r="B18" s="24" t="s">
        <v>141</v>
      </c>
      <c r="C18" s="47" t="s">
        <v>269</v>
      </c>
      <c r="D18" s="48" t="s">
        <v>76</v>
      </c>
      <c r="E18" s="48" t="s">
        <v>254</v>
      </c>
      <c r="F18" s="48" t="s">
        <v>143</v>
      </c>
      <c r="G18" s="48" t="s">
        <v>315</v>
      </c>
      <c r="H18" s="21">
        <v>10</v>
      </c>
      <c r="I18" s="21">
        <v>8</v>
      </c>
      <c r="J18" s="26" t="s">
        <v>70</v>
      </c>
      <c r="K18" s="46"/>
    </row>
    <row r="19" ht="25" customHeight="1" spans="1:11">
      <c r="A19" s="18" t="s">
        <v>96</v>
      </c>
      <c r="B19" s="24" t="s">
        <v>316</v>
      </c>
      <c r="C19" s="19" t="s">
        <v>317</v>
      </c>
      <c r="D19" s="48" t="s">
        <v>76</v>
      </c>
      <c r="E19" s="99" t="s">
        <v>317</v>
      </c>
      <c r="F19" s="48" t="s">
        <v>137</v>
      </c>
      <c r="G19" s="48" t="s">
        <v>92</v>
      </c>
      <c r="H19" s="21">
        <v>15</v>
      </c>
      <c r="I19" s="21">
        <v>15</v>
      </c>
      <c r="J19" s="26" t="s">
        <v>70</v>
      </c>
      <c r="K19" s="46"/>
    </row>
    <row r="20" ht="25" customHeight="1" spans="1:11">
      <c r="A20" s="23"/>
      <c r="B20" s="24" t="s">
        <v>97</v>
      </c>
      <c r="C20" s="47" t="s">
        <v>318</v>
      </c>
      <c r="D20" s="48" t="s">
        <v>76</v>
      </c>
      <c r="E20" s="100" t="s">
        <v>318</v>
      </c>
      <c r="F20" s="48" t="s">
        <v>137</v>
      </c>
      <c r="G20" s="48" t="s">
        <v>92</v>
      </c>
      <c r="H20" s="21">
        <v>15</v>
      </c>
      <c r="I20" s="21">
        <v>15</v>
      </c>
      <c r="J20" s="26" t="s">
        <v>70</v>
      </c>
      <c r="K20" s="46"/>
    </row>
    <row r="21" ht="25" customHeight="1" spans="1:11">
      <c r="A21" s="25" t="s">
        <v>100</v>
      </c>
      <c r="B21" s="24" t="s">
        <v>101</v>
      </c>
      <c r="C21" s="47" t="s">
        <v>102</v>
      </c>
      <c r="D21" s="48" t="s">
        <v>76</v>
      </c>
      <c r="E21" s="100" t="s">
        <v>191</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98</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22" sqref="G22"/>
    </sheetView>
  </sheetViews>
  <sheetFormatPr defaultColWidth="9" defaultRowHeight="14.4"/>
  <cols>
    <col min="1" max="1" width="9.25" customWidth="1"/>
    <col min="2" max="2" width="18.5" customWidth="1"/>
    <col min="3" max="3" width="16.6296296296296" style="53" customWidth="1"/>
    <col min="4" max="4" width="10" customWidth="1"/>
    <col min="5" max="5" width="18.87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319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3.86</v>
      </c>
      <c r="F6" s="9">
        <v>3.86</v>
      </c>
      <c r="G6" s="9">
        <v>10</v>
      </c>
      <c r="H6" s="10">
        <f>F6/E6</f>
        <v>1</v>
      </c>
      <c r="I6" s="40">
        <f>G6*H6</f>
        <v>10</v>
      </c>
      <c r="J6" s="40"/>
      <c r="K6" s="41" t="s">
        <v>70</v>
      </c>
    </row>
    <row r="7" ht="25" customHeight="1" spans="1:11">
      <c r="A7" s="4"/>
      <c r="B7" s="4"/>
      <c r="C7" s="8" t="s">
        <v>118</v>
      </c>
      <c r="D7" s="9">
        <v>5</v>
      </c>
      <c r="E7" s="9">
        <v>3.86</v>
      </c>
      <c r="F7" s="9">
        <v>3.86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5" customHeight="1" spans="1:11">
      <c r="A11" s="4"/>
      <c r="B11" s="15" t="s">
        <v>320</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321</v>
      </c>
      <c r="D15" s="48" t="s">
        <v>67</v>
      </c>
      <c r="E15" s="100" t="s">
        <v>202</v>
      </c>
      <c r="F15" s="48" t="s">
        <v>77</v>
      </c>
      <c r="G15" s="48" t="s">
        <v>278</v>
      </c>
      <c r="H15" s="21">
        <v>5</v>
      </c>
      <c r="I15" s="50">
        <v>0</v>
      </c>
      <c r="J15" s="26" t="s">
        <v>70</v>
      </c>
      <c r="K15" s="46"/>
    </row>
    <row r="16" ht="25" customHeight="1" spans="1:11">
      <c r="A16" s="22"/>
      <c r="B16" s="22"/>
      <c r="C16" s="19" t="s">
        <v>163</v>
      </c>
      <c r="D16" s="48" t="s">
        <v>76</v>
      </c>
      <c r="E16" s="100" t="s">
        <v>202</v>
      </c>
      <c r="F16" s="48" t="s">
        <v>164</v>
      </c>
      <c r="G16" s="48" t="s">
        <v>165</v>
      </c>
      <c r="H16" s="21">
        <v>10</v>
      </c>
      <c r="I16" s="21">
        <v>10</v>
      </c>
      <c r="J16" s="26" t="s">
        <v>70</v>
      </c>
      <c r="K16" s="46"/>
    </row>
    <row r="17" ht="25" customHeight="1" spans="1:11">
      <c r="A17" s="22"/>
      <c r="B17" s="22"/>
      <c r="C17" s="19" t="s">
        <v>322</v>
      </c>
      <c r="D17" s="48" t="s">
        <v>67</v>
      </c>
      <c r="E17" s="100" t="s">
        <v>265</v>
      </c>
      <c r="F17" s="48" t="s">
        <v>68</v>
      </c>
      <c r="G17" s="48" t="s">
        <v>323</v>
      </c>
      <c r="H17" s="21">
        <v>10</v>
      </c>
      <c r="I17" s="21">
        <v>10</v>
      </c>
      <c r="J17" s="26" t="s">
        <v>70</v>
      </c>
      <c r="K17" s="46"/>
    </row>
    <row r="18" ht="25" customHeight="1" spans="1:11">
      <c r="A18" s="22"/>
      <c r="B18" s="23"/>
      <c r="C18" s="19" t="s">
        <v>324</v>
      </c>
      <c r="D18" s="48" t="s">
        <v>76</v>
      </c>
      <c r="E18" s="48" t="s">
        <v>270</v>
      </c>
      <c r="F18" s="48" t="s">
        <v>130</v>
      </c>
      <c r="G18" s="48" t="s">
        <v>325</v>
      </c>
      <c r="H18" s="21">
        <v>10</v>
      </c>
      <c r="I18" s="21">
        <v>10</v>
      </c>
      <c r="J18" s="26" t="s">
        <v>70</v>
      </c>
      <c r="K18" s="46"/>
    </row>
    <row r="19" ht="25" customHeight="1" spans="1:11">
      <c r="A19" s="22"/>
      <c r="B19" s="24" t="s">
        <v>89</v>
      </c>
      <c r="C19" s="19" t="s">
        <v>326</v>
      </c>
      <c r="D19" s="48" t="s">
        <v>76</v>
      </c>
      <c r="E19" s="100" t="s">
        <v>326</v>
      </c>
      <c r="F19" s="48"/>
      <c r="G19" s="48" t="s">
        <v>207</v>
      </c>
      <c r="H19" s="21">
        <v>5</v>
      </c>
      <c r="I19" s="21">
        <v>3</v>
      </c>
      <c r="J19" s="26" t="s">
        <v>70</v>
      </c>
      <c r="K19" s="46"/>
    </row>
    <row r="20" ht="25" customHeight="1" spans="1:11">
      <c r="A20" s="22"/>
      <c r="B20" s="24" t="s">
        <v>93</v>
      </c>
      <c r="C20" s="19" t="s">
        <v>139</v>
      </c>
      <c r="D20" s="48" t="s">
        <v>76</v>
      </c>
      <c r="E20" s="100" t="s">
        <v>193</v>
      </c>
      <c r="F20" s="48" t="s">
        <v>95</v>
      </c>
      <c r="G20" s="48" t="s">
        <v>207</v>
      </c>
      <c r="H20" s="21">
        <v>5</v>
      </c>
      <c r="I20" s="21">
        <v>3</v>
      </c>
      <c r="J20" s="26" t="s">
        <v>70</v>
      </c>
      <c r="K20" s="46"/>
    </row>
    <row r="21" ht="25" customHeight="1" spans="1:11">
      <c r="A21" s="23"/>
      <c r="B21" s="24" t="s">
        <v>141</v>
      </c>
      <c r="C21" s="19" t="s">
        <v>327</v>
      </c>
      <c r="D21" s="48" t="s">
        <v>76</v>
      </c>
      <c r="E21" s="48" t="s">
        <v>328</v>
      </c>
      <c r="F21" s="48" t="s">
        <v>143</v>
      </c>
      <c r="G21" s="48" t="s">
        <v>329</v>
      </c>
      <c r="H21" s="21">
        <v>5</v>
      </c>
      <c r="I21" s="21">
        <v>3</v>
      </c>
      <c r="J21" s="26" t="s">
        <v>70</v>
      </c>
      <c r="K21" s="46"/>
    </row>
    <row r="22" ht="96" spans="1:11">
      <c r="A22" s="18" t="s">
        <v>96</v>
      </c>
      <c r="B22" s="24" t="s">
        <v>97</v>
      </c>
      <c r="C22" s="19" t="s">
        <v>330</v>
      </c>
      <c r="D22" s="48" t="s">
        <v>76</v>
      </c>
      <c r="E22" s="100" t="s">
        <v>146</v>
      </c>
      <c r="F22" s="48" t="s">
        <v>70</v>
      </c>
      <c r="G22" s="48" t="s">
        <v>331</v>
      </c>
      <c r="H22" s="21">
        <v>15</v>
      </c>
      <c r="I22" s="21">
        <v>15</v>
      </c>
      <c r="J22" s="26" t="s">
        <v>70</v>
      </c>
      <c r="K22" s="46"/>
    </row>
    <row r="23" ht="25" customHeight="1" spans="1:11">
      <c r="A23" s="23"/>
      <c r="B23" s="24" t="s">
        <v>147</v>
      </c>
      <c r="C23" s="19" t="s">
        <v>177</v>
      </c>
      <c r="D23" s="48" t="s">
        <v>76</v>
      </c>
      <c r="E23" s="100" t="s">
        <v>202</v>
      </c>
      <c r="F23" s="48" t="s">
        <v>95</v>
      </c>
      <c r="G23" s="48" t="s">
        <v>178</v>
      </c>
      <c r="H23" s="21">
        <v>15</v>
      </c>
      <c r="I23" s="21">
        <v>15</v>
      </c>
      <c r="J23" s="26" t="s">
        <v>70</v>
      </c>
      <c r="K23" s="46"/>
    </row>
    <row r="24" ht="25" customHeight="1" spans="1:11">
      <c r="A24" s="25" t="s">
        <v>100</v>
      </c>
      <c r="B24" s="24" t="s">
        <v>101</v>
      </c>
      <c r="C24" s="19" t="s">
        <v>179</v>
      </c>
      <c r="D24" s="48" t="s">
        <v>76</v>
      </c>
      <c r="E24" s="100" t="s">
        <v>204</v>
      </c>
      <c r="F24" s="48" t="s">
        <v>91</v>
      </c>
      <c r="G24" s="48"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89</v>
      </c>
      <c r="J27" s="26" t="s">
        <v>156</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8" workbookViewId="0">
      <selection activeCell="G19" sqref="G19"/>
    </sheetView>
  </sheetViews>
  <sheetFormatPr defaultColWidth="9" defaultRowHeight="14.4"/>
  <cols>
    <col min="1" max="1" width="9.25" customWidth="1"/>
    <col min="2" max="2" width="17.1296296296296" customWidth="1"/>
    <col min="3" max="3" width="25.25" customWidth="1"/>
    <col min="4" max="4" width="10" customWidth="1"/>
    <col min="5" max="5" width="17.2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332</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5.4</v>
      </c>
      <c r="E6" s="9">
        <v>3.6</v>
      </c>
      <c r="F6" s="9">
        <v>3.6</v>
      </c>
      <c r="G6" s="9">
        <v>10</v>
      </c>
      <c r="H6" s="10">
        <f>F6/E6</f>
        <v>1</v>
      </c>
      <c r="I6" s="40">
        <f>G6*H6</f>
        <v>10</v>
      </c>
      <c r="J6" s="40"/>
      <c r="K6" s="41" t="s">
        <v>70</v>
      </c>
    </row>
    <row r="7" ht="25" customHeight="1" spans="1:11">
      <c r="A7" s="4"/>
      <c r="B7" s="4"/>
      <c r="C7" s="8" t="s">
        <v>118</v>
      </c>
      <c r="D7" s="9">
        <v>5.4</v>
      </c>
      <c r="E7" s="9">
        <v>3.6</v>
      </c>
      <c r="F7" s="9">
        <v>3.6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48" customHeight="1" spans="1:11">
      <c r="A11" s="4"/>
      <c r="B11" s="15" t="s">
        <v>333</v>
      </c>
      <c r="C11" s="15"/>
      <c r="D11" s="15"/>
      <c r="E11" s="15"/>
      <c r="F11" s="15"/>
      <c r="G11" s="14" t="s">
        <v>333</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334</v>
      </c>
      <c r="D15" s="48" t="s">
        <v>76</v>
      </c>
      <c r="E15" s="100" t="s">
        <v>335</v>
      </c>
      <c r="F15" s="48" t="s">
        <v>130</v>
      </c>
      <c r="G15" s="48" t="s">
        <v>336</v>
      </c>
      <c r="H15" s="21">
        <v>20</v>
      </c>
      <c r="I15" s="21">
        <v>20</v>
      </c>
      <c r="J15" s="26" t="s">
        <v>70</v>
      </c>
      <c r="K15" s="46"/>
    </row>
    <row r="16" ht="25" customHeight="1" spans="1:11">
      <c r="A16" s="22"/>
      <c r="B16" s="24" t="s">
        <v>89</v>
      </c>
      <c r="C16" s="19" t="s">
        <v>337</v>
      </c>
      <c r="D16" s="48" t="s">
        <v>76</v>
      </c>
      <c r="E16" s="100" t="s">
        <v>191</v>
      </c>
      <c r="F16" s="48" t="s">
        <v>91</v>
      </c>
      <c r="G16" s="48" t="s">
        <v>192</v>
      </c>
      <c r="H16" s="21">
        <v>10</v>
      </c>
      <c r="I16" s="21">
        <v>10</v>
      </c>
      <c r="J16" s="26" t="s">
        <v>70</v>
      </c>
      <c r="K16" s="46"/>
    </row>
    <row r="17" ht="25" customHeight="1" spans="1:11">
      <c r="A17" s="22"/>
      <c r="B17" s="24" t="s">
        <v>93</v>
      </c>
      <c r="C17" s="47" t="s">
        <v>139</v>
      </c>
      <c r="D17" s="48" t="s">
        <v>76</v>
      </c>
      <c r="E17" s="99" t="s">
        <v>338</v>
      </c>
      <c r="F17" s="48" t="s">
        <v>95</v>
      </c>
      <c r="G17" s="48" t="s">
        <v>92</v>
      </c>
      <c r="H17" s="21">
        <v>10</v>
      </c>
      <c r="I17" s="21">
        <v>10</v>
      </c>
      <c r="J17" s="26" t="s">
        <v>70</v>
      </c>
      <c r="K17" s="46"/>
    </row>
    <row r="18" ht="25" customHeight="1" spans="1:11">
      <c r="A18" s="23"/>
      <c r="B18" s="24" t="s">
        <v>141</v>
      </c>
      <c r="C18" s="47" t="s">
        <v>339</v>
      </c>
      <c r="D18" s="48" t="s">
        <v>76</v>
      </c>
      <c r="E18" s="99" t="s">
        <v>340</v>
      </c>
      <c r="F18" s="48" t="s">
        <v>341</v>
      </c>
      <c r="G18" s="48" t="s">
        <v>342</v>
      </c>
      <c r="H18" s="21">
        <v>10</v>
      </c>
      <c r="I18" s="21">
        <v>6.6</v>
      </c>
      <c r="J18" s="26" t="s">
        <v>70</v>
      </c>
      <c r="K18" s="46"/>
    </row>
    <row r="19" ht="72" spans="1:11">
      <c r="A19" s="18" t="s">
        <v>96</v>
      </c>
      <c r="B19" s="24" t="s">
        <v>97</v>
      </c>
      <c r="C19" s="19" t="s">
        <v>343</v>
      </c>
      <c r="D19" s="48" t="s">
        <v>76</v>
      </c>
      <c r="E19" s="100" t="s">
        <v>267</v>
      </c>
      <c r="F19" s="48" t="s">
        <v>91</v>
      </c>
      <c r="G19" s="48" t="s">
        <v>92</v>
      </c>
      <c r="H19" s="21">
        <v>15</v>
      </c>
      <c r="I19" s="21">
        <v>15</v>
      </c>
      <c r="J19" s="26" t="s">
        <v>70</v>
      </c>
      <c r="K19" s="46"/>
    </row>
    <row r="20" ht="25" customHeight="1" spans="1:11">
      <c r="A20" s="23"/>
      <c r="B20" s="24" t="s">
        <v>147</v>
      </c>
      <c r="C20" s="47" t="s">
        <v>234</v>
      </c>
      <c r="D20" s="48" t="s">
        <v>76</v>
      </c>
      <c r="E20" s="100" t="s">
        <v>202</v>
      </c>
      <c r="F20" s="48" t="s">
        <v>95</v>
      </c>
      <c r="G20" s="48" t="s">
        <v>92</v>
      </c>
      <c r="H20" s="21">
        <v>15</v>
      </c>
      <c r="I20" s="21">
        <v>15</v>
      </c>
      <c r="J20" s="26" t="s">
        <v>70</v>
      </c>
      <c r="K20" s="46"/>
    </row>
    <row r="21" ht="25" customHeight="1" spans="1:11">
      <c r="A21" s="25" t="s">
        <v>100</v>
      </c>
      <c r="B21" s="24" t="s">
        <v>101</v>
      </c>
      <c r="C21" s="47" t="s">
        <v>344</v>
      </c>
      <c r="D21" s="48" t="s">
        <v>76</v>
      </c>
      <c r="E21" s="100" t="s">
        <v>267</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96.6</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12" workbookViewId="0">
      <selection activeCell="A26" sqref="A26:K26"/>
    </sheetView>
  </sheetViews>
  <sheetFormatPr defaultColWidth="9" defaultRowHeight="14.4"/>
  <cols>
    <col min="1" max="1" width="13" customWidth="1"/>
    <col min="2" max="2" width="16.5"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345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3.07</v>
      </c>
      <c r="F6" s="9">
        <v>3.07</v>
      </c>
      <c r="G6" s="9">
        <v>10</v>
      </c>
      <c r="H6" s="10">
        <f>F6/E6</f>
        <v>1</v>
      </c>
      <c r="I6" s="40">
        <f>G6*H6</f>
        <v>10</v>
      </c>
      <c r="J6" s="40"/>
      <c r="K6" s="41" t="s">
        <v>70</v>
      </c>
    </row>
    <row r="7" ht="25" customHeight="1" spans="1:11">
      <c r="A7" s="4"/>
      <c r="B7" s="4"/>
      <c r="C7" s="8" t="s">
        <v>118</v>
      </c>
      <c r="D7" s="9">
        <v>5</v>
      </c>
      <c r="E7" s="9">
        <v>3.07</v>
      </c>
      <c r="F7" s="9">
        <v>3.07</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39" customHeight="1" spans="1:11">
      <c r="A11" s="4"/>
      <c r="B11" s="52" t="s">
        <v>346</v>
      </c>
      <c r="C11" s="7"/>
      <c r="D11" s="7"/>
      <c r="E11" s="7"/>
      <c r="F11" s="7"/>
      <c r="G11" s="14" t="s">
        <v>347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348</v>
      </c>
      <c r="D15" s="48" t="s">
        <v>72</v>
      </c>
      <c r="E15" s="100" t="s">
        <v>349</v>
      </c>
      <c r="F15" s="48" t="s">
        <v>68</v>
      </c>
      <c r="G15" s="48" t="s">
        <v>350</v>
      </c>
      <c r="H15" s="21">
        <v>10</v>
      </c>
      <c r="I15" s="21">
        <v>8</v>
      </c>
      <c r="J15" s="26" t="s">
        <v>70</v>
      </c>
      <c r="K15" s="46"/>
    </row>
    <row r="16" ht="25" customHeight="1" spans="1:11">
      <c r="A16" s="22"/>
      <c r="B16" s="23"/>
      <c r="C16" s="47" t="s">
        <v>351</v>
      </c>
      <c r="D16" s="48" t="s">
        <v>67</v>
      </c>
      <c r="E16" s="100" t="s">
        <v>202</v>
      </c>
      <c r="F16" s="48" t="s">
        <v>77</v>
      </c>
      <c r="G16" s="48" t="s">
        <v>133</v>
      </c>
      <c r="H16" s="21">
        <v>10</v>
      </c>
      <c r="I16" s="21">
        <v>10</v>
      </c>
      <c r="J16" s="26" t="s">
        <v>70</v>
      </c>
      <c r="K16" s="46"/>
    </row>
    <row r="17" ht="25" customHeight="1" spans="1:11">
      <c r="A17" s="22"/>
      <c r="B17" s="24" t="s">
        <v>89</v>
      </c>
      <c r="C17" s="47" t="s">
        <v>210</v>
      </c>
      <c r="D17" s="48" t="s">
        <v>67</v>
      </c>
      <c r="E17" s="100" t="s">
        <v>267</v>
      </c>
      <c r="F17" s="48" t="s">
        <v>91</v>
      </c>
      <c r="G17" s="48" t="s">
        <v>192</v>
      </c>
      <c r="H17" s="21">
        <v>10</v>
      </c>
      <c r="I17" s="21">
        <v>10</v>
      </c>
      <c r="J17" s="26" t="s">
        <v>70</v>
      </c>
      <c r="K17" s="46"/>
    </row>
    <row r="18" ht="25" customHeight="1" spans="1:11">
      <c r="A18" s="22"/>
      <c r="B18" s="24" t="s">
        <v>93</v>
      </c>
      <c r="C18" s="47" t="s">
        <v>139</v>
      </c>
      <c r="D18" s="48" t="s">
        <v>76</v>
      </c>
      <c r="E18" s="100" t="s">
        <v>193</v>
      </c>
      <c r="F18" s="48" t="s">
        <v>95</v>
      </c>
      <c r="G18" s="48" t="s">
        <v>207</v>
      </c>
      <c r="H18" s="21">
        <v>10</v>
      </c>
      <c r="I18" s="21">
        <v>8</v>
      </c>
      <c r="J18" s="26" t="s">
        <v>70</v>
      </c>
      <c r="K18" s="46"/>
    </row>
    <row r="19" ht="25" customHeight="1" spans="1:11">
      <c r="A19" s="23"/>
      <c r="B19" s="24" t="s">
        <v>141</v>
      </c>
      <c r="C19" s="47" t="s">
        <v>172</v>
      </c>
      <c r="D19" s="48" t="s">
        <v>76</v>
      </c>
      <c r="E19" s="48" t="s">
        <v>328</v>
      </c>
      <c r="F19" s="48" t="s">
        <v>143</v>
      </c>
      <c r="G19" s="48" t="s">
        <v>352</v>
      </c>
      <c r="H19" s="21">
        <v>10</v>
      </c>
      <c r="I19" s="21">
        <v>10</v>
      </c>
      <c r="J19" s="26" t="s">
        <v>70</v>
      </c>
      <c r="K19" s="46"/>
    </row>
    <row r="20" ht="25" customHeight="1" spans="1:11">
      <c r="A20" s="18" t="s">
        <v>96</v>
      </c>
      <c r="B20" s="24" t="s">
        <v>97</v>
      </c>
      <c r="C20" s="47" t="s">
        <v>353</v>
      </c>
      <c r="D20" s="48" t="s">
        <v>76</v>
      </c>
      <c r="E20" s="100" t="s">
        <v>354</v>
      </c>
      <c r="F20" s="48" t="s">
        <v>137</v>
      </c>
      <c r="G20" s="48" t="s">
        <v>92</v>
      </c>
      <c r="H20" s="21">
        <v>15</v>
      </c>
      <c r="I20" s="21">
        <v>15</v>
      </c>
      <c r="J20" s="26" t="s">
        <v>70</v>
      </c>
      <c r="K20" s="46"/>
    </row>
    <row r="21" ht="25" customHeight="1" spans="1:11">
      <c r="A21" s="23"/>
      <c r="B21" s="24" t="s">
        <v>147</v>
      </c>
      <c r="C21" s="47" t="s">
        <v>355</v>
      </c>
      <c r="D21" s="48" t="s">
        <v>76</v>
      </c>
      <c r="E21" s="100" t="s">
        <v>202</v>
      </c>
      <c r="F21" s="48" t="s">
        <v>95</v>
      </c>
      <c r="G21" s="48" t="s">
        <v>92</v>
      </c>
      <c r="H21" s="21">
        <v>15</v>
      </c>
      <c r="I21" s="21">
        <v>15</v>
      </c>
      <c r="J21" s="26" t="s">
        <v>70</v>
      </c>
      <c r="K21" s="46"/>
    </row>
    <row r="22" ht="25" customHeight="1" spans="1:11">
      <c r="A22" s="25" t="s">
        <v>100</v>
      </c>
      <c r="B22" s="24" t="s">
        <v>101</v>
      </c>
      <c r="C22" s="47" t="s">
        <v>356</v>
      </c>
      <c r="D22" s="48" t="s">
        <v>76</v>
      </c>
      <c r="E22" s="100" t="s">
        <v>204</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96</v>
      </c>
      <c r="J25" s="26" t="s">
        <v>180</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4" workbookViewId="0">
      <selection activeCell="H17" sqref="H17"/>
    </sheetView>
  </sheetViews>
  <sheetFormatPr defaultColWidth="9" defaultRowHeight="14.4"/>
  <cols>
    <col min="1" max="1" width="9.25" customWidth="1"/>
    <col min="2" max="2" width="18.6296296296296" customWidth="1"/>
    <col min="3" max="3" width="25.6296296296296" customWidth="1"/>
    <col min="4" max="4" width="10" customWidth="1"/>
    <col min="5" max="5" width="17.6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357</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3.05</v>
      </c>
      <c r="F6" s="9">
        <v>3.05</v>
      </c>
      <c r="G6" s="9">
        <v>10</v>
      </c>
      <c r="H6" s="10">
        <f>F6/E6</f>
        <v>1</v>
      </c>
      <c r="I6" s="40">
        <f>G6*H6</f>
        <v>10</v>
      </c>
      <c r="J6" s="40"/>
      <c r="K6" s="41" t="s">
        <v>70</v>
      </c>
    </row>
    <row r="7" ht="25" customHeight="1" spans="1:11">
      <c r="A7" s="4"/>
      <c r="B7" s="4"/>
      <c r="C7" s="8" t="s">
        <v>118</v>
      </c>
      <c r="D7" s="9">
        <v>10</v>
      </c>
      <c r="E7" s="9">
        <v>3.05</v>
      </c>
      <c r="F7" s="9">
        <v>3.05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358</v>
      </c>
      <c r="C11" s="15"/>
      <c r="D11" s="15"/>
      <c r="E11" s="15"/>
      <c r="F11" s="15"/>
      <c r="G11" s="14" t="s">
        <v>359</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360</v>
      </c>
      <c r="D15" s="48" t="s">
        <v>72</v>
      </c>
      <c r="E15" s="100" t="s">
        <v>191</v>
      </c>
      <c r="F15" s="48" t="s">
        <v>130</v>
      </c>
      <c r="G15" s="48" t="s">
        <v>325</v>
      </c>
      <c r="H15" s="21">
        <v>20</v>
      </c>
      <c r="I15" s="21">
        <v>6</v>
      </c>
      <c r="J15" s="26" t="s">
        <v>361</v>
      </c>
      <c r="K15" s="46"/>
    </row>
    <row r="16" ht="25" customHeight="1" spans="1:11">
      <c r="A16" s="22"/>
      <c r="B16" s="24" t="s">
        <v>89</v>
      </c>
      <c r="C16" s="47" t="s">
        <v>362</v>
      </c>
      <c r="D16" s="48" t="s">
        <v>76</v>
      </c>
      <c r="E16" s="99" t="s">
        <v>362</v>
      </c>
      <c r="F16" s="48" t="s">
        <v>137</v>
      </c>
      <c r="G16" s="48" t="s">
        <v>207</v>
      </c>
      <c r="H16" s="21">
        <v>10</v>
      </c>
      <c r="I16" s="21">
        <v>3</v>
      </c>
      <c r="J16" s="26" t="s">
        <v>361</v>
      </c>
      <c r="K16" s="46"/>
    </row>
    <row r="17" ht="25" customHeight="1" spans="1:11">
      <c r="A17" s="22"/>
      <c r="B17" s="24" t="s">
        <v>93</v>
      </c>
      <c r="C17" s="47" t="s">
        <v>139</v>
      </c>
      <c r="D17" s="48" t="s">
        <v>76</v>
      </c>
      <c r="E17" s="100" t="s">
        <v>193</v>
      </c>
      <c r="F17" s="48" t="s">
        <v>95</v>
      </c>
      <c r="G17" s="48" t="s">
        <v>207</v>
      </c>
      <c r="H17" s="21">
        <v>10</v>
      </c>
      <c r="I17" s="21">
        <v>3</v>
      </c>
      <c r="J17" s="26" t="s">
        <v>361</v>
      </c>
      <c r="K17" s="46"/>
    </row>
    <row r="18" ht="25" customHeight="1" spans="1:11">
      <c r="A18" s="23"/>
      <c r="B18" s="24" t="s">
        <v>141</v>
      </c>
      <c r="C18" s="47" t="s">
        <v>363</v>
      </c>
      <c r="D18" s="48" t="s">
        <v>76</v>
      </c>
      <c r="E18" s="48" t="s">
        <v>265</v>
      </c>
      <c r="F18" s="48" t="s">
        <v>143</v>
      </c>
      <c r="G18" s="48" t="s">
        <v>364</v>
      </c>
      <c r="H18" s="21">
        <v>10</v>
      </c>
      <c r="I18" s="21">
        <v>3</v>
      </c>
      <c r="J18" s="26" t="s">
        <v>361</v>
      </c>
      <c r="K18" s="46"/>
    </row>
    <row r="19" ht="25" customHeight="1" spans="1:11">
      <c r="A19" s="18" t="s">
        <v>96</v>
      </c>
      <c r="B19" s="24" t="s">
        <v>97</v>
      </c>
      <c r="C19" s="47" t="s">
        <v>365</v>
      </c>
      <c r="D19" s="48" t="s">
        <v>76</v>
      </c>
      <c r="E19" s="99" t="s">
        <v>146</v>
      </c>
      <c r="F19" s="48" t="s">
        <v>137</v>
      </c>
      <c r="G19" s="48" t="s">
        <v>207</v>
      </c>
      <c r="H19" s="21">
        <v>15</v>
      </c>
      <c r="I19" s="21">
        <v>5</v>
      </c>
      <c r="J19" s="26" t="s">
        <v>361</v>
      </c>
      <c r="K19" s="46"/>
    </row>
    <row r="20" ht="25" customHeight="1" spans="1:11">
      <c r="A20" s="23"/>
      <c r="B20" s="24" t="s">
        <v>147</v>
      </c>
      <c r="C20" s="47" t="s">
        <v>366</v>
      </c>
      <c r="D20" s="48" t="s">
        <v>76</v>
      </c>
      <c r="E20" s="100" t="s">
        <v>202</v>
      </c>
      <c r="F20" s="48" t="s">
        <v>95</v>
      </c>
      <c r="G20" s="48" t="s">
        <v>178</v>
      </c>
      <c r="H20" s="21">
        <v>15</v>
      </c>
      <c r="I20" s="21">
        <v>15</v>
      </c>
      <c r="J20" s="26" t="s">
        <v>70</v>
      </c>
      <c r="K20" s="46"/>
    </row>
    <row r="21" ht="25" customHeight="1" spans="1:11">
      <c r="A21" s="25" t="s">
        <v>100</v>
      </c>
      <c r="B21" s="24" t="s">
        <v>101</v>
      </c>
      <c r="C21" s="47" t="s">
        <v>367</v>
      </c>
      <c r="D21" s="48" t="s">
        <v>76</v>
      </c>
      <c r="E21" s="100" t="s">
        <v>267</v>
      </c>
      <c r="F21" s="48" t="s">
        <v>91</v>
      </c>
      <c r="G21" s="48" t="s">
        <v>368</v>
      </c>
      <c r="H21" s="21">
        <v>10</v>
      </c>
      <c r="I21" s="21">
        <v>5</v>
      </c>
      <c r="J21" s="26" t="s">
        <v>361</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50</v>
      </c>
      <c r="J24" s="26" t="s">
        <v>369</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H15" sqref="H15"/>
    </sheetView>
  </sheetViews>
  <sheetFormatPr defaultColWidth="9" defaultRowHeight="14.4"/>
  <cols>
    <col min="1" max="2" width="14" customWidth="1"/>
    <col min="3" max="3" width="27.3796296296296" customWidth="1"/>
    <col min="4" max="4" width="10" customWidth="1"/>
    <col min="5" max="5" width="17.1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370</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1.92</v>
      </c>
      <c r="F6" s="9">
        <v>1.92</v>
      </c>
      <c r="G6" s="9">
        <v>10</v>
      </c>
      <c r="H6" s="10">
        <f>F6/E6</f>
        <v>1</v>
      </c>
      <c r="I6" s="40">
        <f>G6*H6</f>
        <v>10</v>
      </c>
      <c r="J6" s="40"/>
      <c r="K6" s="41" t="s">
        <v>70</v>
      </c>
    </row>
    <row r="7" ht="25" customHeight="1" spans="1:11">
      <c r="A7" s="4"/>
      <c r="B7" s="4"/>
      <c r="C7" s="8" t="s">
        <v>118</v>
      </c>
      <c r="D7" s="9">
        <v>2</v>
      </c>
      <c r="E7" s="9">
        <v>1.92</v>
      </c>
      <c r="F7" s="9">
        <v>1.92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88" customHeight="1" spans="1:11">
      <c r="A11" s="4"/>
      <c r="B11" s="15" t="s">
        <v>371</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372</v>
      </c>
      <c r="D15" s="48" t="s">
        <v>67</v>
      </c>
      <c r="E15" s="100" t="s">
        <v>373</v>
      </c>
      <c r="F15" s="48" t="s">
        <v>130</v>
      </c>
      <c r="G15" s="48" t="s">
        <v>374</v>
      </c>
      <c r="H15" s="51">
        <v>16</v>
      </c>
      <c r="I15" s="21">
        <v>16</v>
      </c>
      <c r="J15" s="26" t="s">
        <v>70</v>
      </c>
      <c r="K15" s="46"/>
    </row>
    <row r="16" ht="25" customHeight="1" spans="1:11">
      <c r="A16" s="22"/>
      <c r="B16" s="23"/>
      <c r="C16" s="47" t="s">
        <v>375</v>
      </c>
      <c r="D16" s="48" t="s">
        <v>76</v>
      </c>
      <c r="E16" s="100" t="s">
        <v>202</v>
      </c>
      <c r="F16" s="48" t="s">
        <v>164</v>
      </c>
      <c r="G16" s="48" t="s">
        <v>228</v>
      </c>
      <c r="H16" s="51">
        <v>2</v>
      </c>
      <c r="I16" s="21"/>
      <c r="J16" s="26" t="s">
        <v>376</v>
      </c>
      <c r="K16" s="46"/>
    </row>
    <row r="17" ht="25" customHeight="1" spans="1:11">
      <c r="A17" s="22"/>
      <c r="B17" s="24" t="s">
        <v>89</v>
      </c>
      <c r="C17" s="47" t="s">
        <v>377</v>
      </c>
      <c r="D17" s="48" t="s">
        <v>67</v>
      </c>
      <c r="E17" s="100" t="s">
        <v>204</v>
      </c>
      <c r="F17" s="48" t="s">
        <v>91</v>
      </c>
      <c r="G17" s="48" t="s">
        <v>92</v>
      </c>
      <c r="H17" s="51">
        <v>10</v>
      </c>
      <c r="I17" s="21">
        <v>10</v>
      </c>
      <c r="J17" s="26" t="s">
        <v>70</v>
      </c>
      <c r="K17" s="46"/>
    </row>
    <row r="18" ht="25" customHeight="1" spans="1:11">
      <c r="A18" s="22"/>
      <c r="B18" s="24" t="s">
        <v>93</v>
      </c>
      <c r="C18" s="47" t="s">
        <v>139</v>
      </c>
      <c r="D18" s="48" t="s">
        <v>76</v>
      </c>
      <c r="E18" s="100" t="s">
        <v>193</v>
      </c>
      <c r="F18" s="48" t="s">
        <v>95</v>
      </c>
      <c r="G18" s="48" t="s">
        <v>92</v>
      </c>
      <c r="H18" s="51">
        <v>10</v>
      </c>
      <c r="I18" s="21">
        <v>10</v>
      </c>
      <c r="J18" s="26" t="s">
        <v>70</v>
      </c>
      <c r="K18" s="46"/>
    </row>
    <row r="19" ht="24" spans="1:11">
      <c r="A19" s="22"/>
      <c r="B19" s="18" t="s">
        <v>141</v>
      </c>
      <c r="C19" s="47" t="s">
        <v>378</v>
      </c>
      <c r="D19" s="48" t="s">
        <v>76</v>
      </c>
      <c r="E19" s="99" t="s">
        <v>379</v>
      </c>
      <c r="F19" s="48" t="s">
        <v>380</v>
      </c>
      <c r="G19" s="48" t="s">
        <v>92</v>
      </c>
      <c r="H19" s="51">
        <v>10</v>
      </c>
      <c r="I19" s="21">
        <v>10</v>
      </c>
      <c r="J19" s="26" t="s">
        <v>70</v>
      </c>
      <c r="K19" s="46"/>
    </row>
    <row r="20" ht="25" customHeight="1" spans="1:11">
      <c r="A20" s="23"/>
      <c r="B20" s="23"/>
      <c r="C20" s="47" t="s">
        <v>381</v>
      </c>
      <c r="D20" s="48" t="s">
        <v>76</v>
      </c>
      <c r="E20" s="100" t="s">
        <v>349</v>
      </c>
      <c r="F20" s="48" t="s">
        <v>382</v>
      </c>
      <c r="G20" s="48" t="s">
        <v>92</v>
      </c>
      <c r="H20" s="51">
        <v>2</v>
      </c>
      <c r="I20" s="21"/>
      <c r="J20" s="26" t="s">
        <v>376</v>
      </c>
      <c r="K20" s="46"/>
    </row>
    <row r="21" ht="25" customHeight="1" spans="1:11">
      <c r="A21" s="18" t="s">
        <v>96</v>
      </c>
      <c r="B21" s="24" t="s">
        <v>97</v>
      </c>
      <c r="C21" s="19" t="s">
        <v>383</v>
      </c>
      <c r="D21" s="48" t="s">
        <v>76</v>
      </c>
      <c r="E21" s="100" t="s">
        <v>384</v>
      </c>
      <c r="F21" s="48" t="s">
        <v>91</v>
      </c>
      <c r="G21" s="48" t="s">
        <v>92</v>
      </c>
      <c r="H21" s="51">
        <v>15</v>
      </c>
      <c r="I21" s="21">
        <v>15</v>
      </c>
      <c r="J21" s="26" t="s">
        <v>70</v>
      </c>
      <c r="K21" s="46"/>
    </row>
    <row r="22" ht="25" customHeight="1" spans="1:11">
      <c r="A22" s="23"/>
      <c r="B22" s="24" t="s">
        <v>147</v>
      </c>
      <c r="C22" s="47" t="s">
        <v>234</v>
      </c>
      <c r="D22" s="48" t="s">
        <v>76</v>
      </c>
      <c r="E22" s="100" t="s">
        <v>202</v>
      </c>
      <c r="F22" s="48" t="s">
        <v>95</v>
      </c>
      <c r="G22" s="48" t="s">
        <v>92</v>
      </c>
      <c r="H22" s="51">
        <v>15</v>
      </c>
      <c r="I22" s="21">
        <v>15</v>
      </c>
      <c r="J22" s="26" t="s">
        <v>70</v>
      </c>
      <c r="K22" s="46"/>
    </row>
    <row r="23" ht="25" customHeight="1" spans="1:11">
      <c r="A23" s="25" t="s">
        <v>100</v>
      </c>
      <c r="B23" s="24" t="s">
        <v>101</v>
      </c>
      <c r="C23" s="47" t="s">
        <v>385</v>
      </c>
      <c r="D23" s="48" t="s">
        <v>76</v>
      </c>
      <c r="E23" s="100" t="s">
        <v>204</v>
      </c>
      <c r="F23" s="48" t="s">
        <v>91</v>
      </c>
      <c r="G23" s="48" t="s">
        <v>192</v>
      </c>
      <c r="H23" s="5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96</v>
      </c>
      <c r="J26" s="26" t="s">
        <v>180</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9"/>
  <sheetViews>
    <sheetView tabSelected="1" workbookViewId="0">
      <selection activeCell="B11" sqref="B11:I11"/>
    </sheetView>
  </sheetViews>
  <sheetFormatPr defaultColWidth="9" defaultRowHeight="14.4"/>
  <cols>
    <col min="1" max="1" width="18.8796296296296" customWidth="1"/>
    <col min="2" max="2" width="18.5" customWidth="1"/>
    <col min="3" max="3" width="26.5" style="57"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6" t="s">
        <v>34</v>
      </c>
    </row>
    <row r="3" ht="20" customHeight="1" spans="1:9">
      <c r="A3" s="64" t="s">
        <v>35</v>
      </c>
      <c r="B3" s="65" t="s">
        <v>36</v>
      </c>
      <c r="C3" s="66"/>
      <c r="D3" s="66"/>
      <c r="E3" s="66"/>
      <c r="F3" s="66"/>
      <c r="G3" s="66"/>
      <c r="H3" s="66"/>
      <c r="I3" s="77"/>
    </row>
    <row r="4" ht="32" customHeight="1" spans="1:9">
      <c r="A4" s="13" t="s">
        <v>37</v>
      </c>
      <c r="B4" s="67" t="s">
        <v>38</v>
      </c>
      <c r="C4" s="67"/>
      <c r="D4" s="13" t="s">
        <v>39</v>
      </c>
      <c r="E4" s="67" t="s">
        <v>40</v>
      </c>
      <c r="F4" s="13" t="s">
        <v>41</v>
      </c>
      <c r="G4" s="13" t="s">
        <v>42</v>
      </c>
      <c r="H4" s="13" t="s">
        <v>43</v>
      </c>
      <c r="I4" s="13" t="s">
        <v>44</v>
      </c>
    </row>
    <row r="5" ht="25" customHeight="1" spans="1:9">
      <c r="A5" s="13"/>
      <c r="B5" s="13" t="s">
        <v>45</v>
      </c>
      <c r="C5" s="13"/>
      <c r="D5" s="64">
        <v>979.04</v>
      </c>
      <c r="E5" s="64">
        <f>F5-D5</f>
        <v>-316.79</v>
      </c>
      <c r="F5" s="64">
        <v>662.25</v>
      </c>
      <c r="G5" s="64">
        <v>662.24</v>
      </c>
      <c r="H5" s="68">
        <f t="shared" ref="H5:H10" si="0">IF(AND(F5&lt;&gt;0,G5&lt;&gt;0),G5/F5*100,"")</f>
        <v>99.998489996225</v>
      </c>
      <c r="I5" s="78" t="s">
        <v>46</v>
      </c>
    </row>
    <row r="6" ht="25" customHeight="1" spans="1:9">
      <c r="A6" s="13"/>
      <c r="B6" s="13" t="s">
        <v>47</v>
      </c>
      <c r="C6" s="13" t="s">
        <v>45</v>
      </c>
      <c r="D6" s="64">
        <v>421.76</v>
      </c>
      <c r="E6" s="64">
        <f>F6-D6</f>
        <v>-7.39999999999998</v>
      </c>
      <c r="F6" s="64">
        <v>414.36</v>
      </c>
      <c r="G6" s="64">
        <v>414.36</v>
      </c>
      <c r="H6" s="68">
        <f t="shared" si="0"/>
        <v>100</v>
      </c>
      <c r="I6" s="79"/>
    </row>
    <row r="7" ht="25" customHeight="1" spans="1:9">
      <c r="A7" s="13"/>
      <c r="B7" s="13" t="s">
        <v>48</v>
      </c>
      <c r="C7" s="13" t="s">
        <v>45</v>
      </c>
      <c r="D7" s="64">
        <v>557.28</v>
      </c>
      <c r="E7" s="64">
        <f>F7-D7</f>
        <v>-309.39</v>
      </c>
      <c r="F7" s="64">
        <v>247.89</v>
      </c>
      <c r="G7" s="64">
        <v>247.89</v>
      </c>
      <c r="H7" s="68">
        <f t="shared" si="0"/>
        <v>100</v>
      </c>
      <c r="I7" s="79"/>
    </row>
    <row r="8" ht="25" customHeight="1" spans="1:9">
      <c r="A8" s="13"/>
      <c r="B8" s="13"/>
      <c r="C8" s="13" t="s">
        <v>49</v>
      </c>
      <c r="D8" s="64">
        <v>557.28</v>
      </c>
      <c r="E8" s="64">
        <f>F8-D8</f>
        <v>-401.39</v>
      </c>
      <c r="F8" s="64">
        <v>155.89</v>
      </c>
      <c r="G8" s="64">
        <v>155.89</v>
      </c>
      <c r="H8" s="68">
        <f t="shared" si="0"/>
        <v>100</v>
      </c>
      <c r="I8" s="79"/>
    </row>
    <row r="9" ht="25" customHeight="1" spans="1:9">
      <c r="A9" s="13"/>
      <c r="B9" s="13"/>
      <c r="C9" s="13" t="s">
        <v>50</v>
      </c>
      <c r="D9" s="64">
        <v>0</v>
      </c>
      <c r="E9" s="64">
        <f>F9-D9</f>
        <v>92</v>
      </c>
      <c r="F9" s="64">
        <v>92</v>
      </c>
      <c r="G9" s="64">
        <v>92</v>
      </c>
      <c r="H9" s="68">
        <f t="shared" si="0"/>
        <v>100</v>
      </c>
      <c r="I9" s="79"/>
    </row>
    <row r="10" ht="25" customHeight="1" spans="1:9">
      <c r="A10" s="13"/>
      <c r="B10" s="13"/>
      <c r="C10" s="13" t="s">
        <v>51</v>
      </c>
      <c r="D10" s="13" t="s">
        <v>52</v>
      </c>
      <c r="E10" s="13" t="s">
        <v>52</v>
      </c>
      <c r="F10" s="13" t="s">
        <v>52</v>
      </c>
      <c r="G10" s="13" t="s">
        <v>52</v>
      </c>
      <c r="H10" s="13" t="s">
        <v>52</v>
      </c>
      <c r="I10" s="80"/>
    </row>
    <row r="11" ht="67" customHeight="1" spans="1:9">
      <c r="A11" s="13" t="s">
        <v>53</v>
      </c>
      <c r="B11" s="69" t="s">
        <v>54</v>
      </c>
      <c r="C11" s="70"/>
      <c r="D11" s="70"/>
      <c r="E11" s="70"/>
      <c r="F11" s="70"/>
      <c r="G11" s="70"/>
      <c r="H11" s="70"/>
      <c r="I11" s="81"/>
    </row>
    <row r="12" ht="28" customHeight="1" spans="1:9">
      <c r="A12" s="13" t="s">
        <v>55</v>
      </c>
      <c r="B12" s="13"/>
      <c r="C12" s="13"/>
      <c r="D12" s="13"/>
      <c r="E12" s="13"/>
      <c r="F12" s="13"/>
      <c r="G12" s="13"/>
      <c r="H12" s="13"/>
      <c r="I12" s="13"/>
    </row>
    <row r="13" s="57" customFormat="1" ht="28" customHeight="1" spans="1:9">
      <c r="A13" s="13" t="s">
        <v>56</v>
      </c>
      <c r="B13" s="13" t="s">
        <v>57</v>
      </c>
      <c r="C13" s="13" t="s">
        <v>58</v>
      </c>
      <c r="D13" s="13" t="s">
        <v>59</v>
      </c>
      <c r="E13" s="13" t="s">
        <v>60</v>
      </c>
      <c r="F13" s="13" t="s">
        <v>61</v>
      </c>
      <c r="G13" s="13" t="s">
        <v>62</v>
      </c>
      <c r="H13" s="67" t="s">
        <v>63</v>
      </c>
      <c r="I13" s="67"/>
    </row>
    <row r="14" s="59" customFormat="1" ht="28" customHeight="1" spans="1:9">
      <c r="A14" s="71" t="s">
        <v>64</v>
      </c>
      <c r="B14" s="71" t="s">
        <v>65</v>
      </c>
      <c r="C14" s="67" t="s">
        <v>66</v>
      </c>
      <c r="D14" s="67" t="s">
        <v>67</v>
      </c>
      <c r="E14" s="67">
        <v>150</v>
      </c>
      <c r="F14" s="67" t="s">
        <v>68</v>
      </c>
      <c r="G14" s="67" t="s">
        <v>69</v>
      </c>
      <c r="H14" s="72" t="s">
        <v>70</v>
      </c>
      <c r="I14" s="82"/>
    </row>
    <row r="15" s="59" customFormat="1" ht="28" customHeight="1" spans="1:9">
      <c r="A15" s="73"/>
      <c r="B15" s="73"/>
      <c r="C15" s="67" t="s">
        <v>71</v>
      </c>
      <c r="D15" s="67" t="s">
        <v>72</v>
      </c>
      <c r="E15" s="67">
        <v>6</v>
      </c>
      <c r="F15" s="67" t="s">
        <v>73</v>
      </c>
      <c r="G15" s="67" t="s">
        <v>74</v>
      </c>
      <c r="H15" s="72" t="s">
        <v>70</v>
      </c>
      <c r="I15" s="82"/>
    </row>
    <row r="16" s="59" customFormat="1" ht="28" customHeight="1" spans="1:9">
      <c r="A16" s="73"/>
      <c r="B16" s="73"/>
      <c r="C16" s="67" t="s">
        <v>75</v>
      </c>
      <c r="D16" s="67" t="s">
        <v>76</v>
      </c>
      <c r="E16" s="67">
        <v>1</v>
      </c>
      <c r="F16" s="67" t="s">
        <v>77</v>
      </c>
      <c r="G16" s="67" t="s">
        <v>78</v>
      </c>
      <c r="H16" s="72" t="s">
        <v>70</v>
      </c>
      <c r="I16" s="82"/>
    </row>
    <row r="17" s="59" customFormat="1" ht="28" customHeight="1" spans="1:9">
      <c r="A17" s="73"/>
      <c r="B17" s="73"/>
      <c r="C17" s="67" t="s">
        <v>79</v>
      </c>
      <c r="D17" s="67" t="s">
        <v>72</v>
      </c>
      <c r="E17" s="67">
        <v>3</v>
      </c>
      <c r="F17" s="67" t="s">
        <v>77</v>
      </c>
      <c r="G17" s="67" t="s">
        <v>80</v>
      </c>
      <c r="H17" s="72" t="s">
        <v>70</v>
      </c>
      <c r="I17" s="82"/>
    </row>
    <row r="18" s="59" customFormat="1" ht="28" customHeight="1" spans="1:9">
      <c r="A18" s="73"/>
      <c r="B18" s="73"/>
      <c r="C18" s="67" t="s">
        <v>81</v>
      </c>
      <c r="D18" s="67" t="s">
        <v>67</v>
      </c>
      <c r="E18" s="67">
        <v>1</v>
      </c>
      <c r="F18" s="67" t="s">
        <v>77</v>
      </c>
      <c r="G18" s="67" t="s">
        <v>78</v>
      </c>
      <c r="H18" s="72" t="s">
        <v>70</v>
      </c>
      <c r="I18" s="82"/>
    </row>
    <row r="19" s="59" customFormat="1" ht="28" customHeight="1" spans="1:9">
      <c r="A19" s="73"/>
      <c r="B19" s="73"/>
      <c r="C19" s="67" t="s">
        <v>82</v>
      </c>
      <c r="D19" s="67" t="s">
        <v>67</v>
      </c>
      <c r="E19" s="67">
        <v>30</v>
      </c>
      <c r="F19" s="67" t="s">
        <v>68</v>
      </c>
      <c r="G19" s="67" t="s">
        <v>83</v>
      </c>
      <c r="H19" s="72" t="s">
        <v>70</v>
      </c>
      <c r="I19" s="82"/>
    </row>
    <row r="20" s="59" customFormat="1" ht="28" customHeight="1" spans="1:9">
      <c r="A20" s="73"/>
      <c r="B20" s="73"/>
      <c r="C20" s="67" t="s">
        <v>84</v>
      </c>
      <c r="D20" s="67" t="s">
        <v>67</v>
      </c>
      <c r="E20" s="67">
        <v>1</v>
      </c>
      <c r="F20" s="67" t="s">
        <v>77</v>
      </c>
      <c r="G20" s="67" t="s">
        <v>78</v>
      </c>
      <c r="H20" s="72" t="s">
        <v>70</v>
      </c>
      <c r="I20" s="82"/>
    </row>
    <row r="21" s="59" customFormat="1" ht="28" customHeight="1" spans="1:9">
      <c r="A21" s="73"/>
      <c r="B21" s="73"/>
      <c r="C21" s="67" t="s">
        <v>85</v>
      </c>
      <c r="D21" s="67" t="s">
        <v>76</v>
      </c>
      <c r="E21" s="67">
        <v>1</v>
      </c>
      <c r="F21" s="67" t="s">
        <v>77</v>
      </c>
      <c r="G21" s="67" t="s">
        <v>78</v>
      </c>
      <c r="H21" s="72" t="s">
        <v>70</v>
      </c>
      <c r="I21" s="82"/>
    </row>
    <row r="22" s="59" customFormat="1" ht="28" customHeight="1" spans="1:9">
      <c r="A22" s="73"/>
      <c r="B22" s="73"/>
      <c r="C22" s="67" t="s">
        <v>86</v>
      </c>
      <c r="D22" s="67" t="s">
        <v>67</v>
      </c>
      <c r="E22" s="67">
        <v>3</v>
      </c>
      <c r="F22" s="67" t="s">
        <v>77</v>
      </c>
      <c r="G22" s="67" t="s">
        <v>87</v>
      </c>
      <c r="H22" s="72" t="s">
        <v>70</v>
      </c>
      <c r="I22" s="82"/>
    </row>
    <row r="23" s="59" customFormat="1" ht="28" customHeight="1" spans="1:9">
      <c r="A23" s="73"/>
      <c r="B23" s="74"/>
      <c r="C23" s="67" t="s">
        <v>88</v>
      </c>
      <c r="D23" s="67" t="s">
        <v>76</v>
      </c>
      <c r="E23" s="67">
        <v>1</v>
      </c>
      <c r="F23" s="67" t="s">
        <v>77</v>
      </c>
      <c r="G23" s="67" t="s">
        <v>78</v>
      </c>
      <c r="H23" s="72" t="s">
        <v>70</v>
      </c>
      <c r="I23" s="82"/>
    </row>
    <row r="24" s="59" customFormat="1" ht="28" customHeight="1" spans="1:9">
      <c r="A24" s="73"/>
      <c r="B24" s="13" t="s">
        <v>89</v>
      </c>
      <c r="C24" s="67" t="s">
        <v>90</v>
      </c>
      <c r="D24" s="67" t="s">
        <v>76</v>
      </c>
      <c r="E24" s="67" t="s">
        <v>90</v>
      </c>
      <c r="F24" s="67" t="s">
        <v>91</v>
      </c>
      <c r="G24" s="67" t="s">
        <v>92</v>
      </c>
      <c r="H24" s="72" t="s">
        <v>70</v>
      </c>
      <c r="I24" s="82"/>
    </row>
    <row r="25" s="59" customFormat="1" ht="28" customHeight="1" spans="1:9">
      <c r="A25" s="74"/>
      <c r="B25" s="13" t="s">
        <v>93</v>
      </c>
      <c r="C25" s="67" t="s">
        <v>94</v>
      </c>
      <c r="D25" s="67" t="s">
        <v>76</v>
      </c>
      <c r="E25" s="67">
        <v>2023</v>
      </c>
      <c r="F25" s="67" t="s">
        <v>95</v>
      </c>
      <c r="G25" s="67" t="s">
        <v>92</v>
      </c>
      <c r="H25" s="72" t="s">
        <v>70</v>
      </c>
      <c r="I25" s="82"/>
    </row>
    <row r="26" s="59" customFormat="1" ht="28" customHeight="1" spans="1:9">
      <c r="A26" s="13" t="s">
        <v>96</v>
      </c>
      <c r="B26" s="13" t="s">
        <v>97</v>
      </c>
      <c r="C26" s="67" t="s">
        <v>98</v>
      </c>
      <c r="D26" s="67" t="s">
        <v>76</v>
      </c>
      <c r="E26" s="67" t="s">
        <v>98</v>
      </c>
      <c r="F26" s="67" t="s">
        <v>91</v>
      </c>
      <c r="G26" s="67" t="s">
        <v>99</v>
      </c>
      <c r="H26" s="72" t="s">
        <v>70</v>
      </c>
      <c r="I26" s="82"/>
    </row>
    <row r="27" s="59" customFormat="1" ht="28" customHeight="1" spans="1:9">
      <c r="A27" s="59" t="s">
        <v>100</v>
      </c>
      <c r="B27" s="13" t="s">
        <v>101</v>
      </c>
      <c r="C27" s="67" t="s">
        <v>102</v>
      </c>
      <c r="D27" s="67" t="s">
        <v>67</v>
      </c>
      <c r="E27" s="67">
        <v>90</v>
      </c>
      <c r="F27" s="67" t="s">
        <v>91</v>
      </c>
      <c r="G27" s="75">
        <v>0.9</v>
      </c>
      <c r="H27" s="72" t="s">
        <v>70</v>
      </c>
      <c r="I27" s="82"/>
    </row>
    <row r="28" ht="28" customHeight="1" spans="1:9">
      <c r="A28" s="65" t="s">
        <v>103</v>
      </c>
      <c r="B28" s="66"/>
      <c r="C28" s="66"/>
      <c r="D28" s="66"/>
      <c r="E28" s="66"/>
      <c r="F28" s="66"/>
      <c r="G28" s="66"/>
      <c r="H28" s="66"/>
      <c r="I28" s="77"/>
    </row>
    <row r="29" ht="20" customHeight="1" spans="1:9">
      <c r="A29" s="65" t="s">
        <v>104</v>
      </c>
      <c r="B29" s="66"/>
      <c r="C29" s="66"/>
      <c r="D29" s="66"/>
      <c r="E29" s="66"/>
      <c r="F29" s="66"/>
      <c r="G29" s="66"/>
      <c r="H29" s="66"/>
      <c r="I29" s="77"/>
    </row>
  </sheetData>
  <mergeCells count="2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A28:I28"/>
    <mergeCell ref="A29:I29"/>
    <mergeCell ref="A4:A10"/>
    <mergeCell ref="A14:A25"/>
    <mergeCell ref="B7:B10"/>
    <mergeCell ref="B14:B23"/>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8" workbookViewId="0">
      <selection activeCell="D25" sqref="D25:K25"/>
    </sheetView>
  </sheetViews>
  <sheetFormatPr defaultColWidth="9" defaultRowHeight="14.4"/>
  <cols>
    <col min="1" max="1" width="9.25" customWidth="1"/>
    <col min="2" max="2" width="16" customWidth="1"/>
    <col min="3" max="3" width="23.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386</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1.51</v>
      </c>
      <c r="F6" s="9">
        <v>1.51</v>
      </c>
      <c r="G6" s="9">
        <v>10</v>
      </c>
      <c r="H6" s="10">
        <f>F6/E6</f>
        <v>1</v>
      </c>
      <c r="I6" s="40">
        <f>G6*H6</f>
        <v>10</v>
      </c>
      <c r="J6" s="40"/>
      <c r="K6" s="41" t="s">
        <v>70</v>
      </c>
    </row>
    <row r="7" ht="25" customHeight="1" spans="1:11">
      <c r="A7" s="4"/>
      <c r="B7" s="4"/>
      <c r="C7" s="8" t="s">
        <v>118</v>
      </c>
      <c r="D7" s="9">
        <v>10</v>
      </c>
      <c r="E7" s="9">
        <v>1.51</v>
      </c>
      <c r="F7" s="9">
        <v>1.51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387</v>
      </c>
      <c r="C11" s="15"/>
      <c r="D11" s="15"/>
      <c r="E11" s="15"/>
      <c r="F11" s="15"/>
      <c r="G11" s="14" t="s">
        <v>388</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389</v>
      </c>
      <c r="D15" s="48" t="s">
        <v>67</v>
      </c>
      <c r="E15" s="100" t="s">
        <v>265</v>
      </c>
      <c r="F15" s="48" t="s">
        <v>249</v>
      </c>
      <c r="G15" s="48" t="s">
        <v>390</v>
      </c>
      <c r="H15" s="21">
        <v>10</v>
      </c>
      <c r="I15" s="21">
        <v>3</v>
      </c>
      <c r="J15" s="26" t="s">
        <v>391</v>
      </c>
      <c r="K15" s="46"/>
    </row>
    <row r="16" ht="25" customHeight="1" spans="1:11">
      <c r="A16" s="22"/>
      <c r="B16" s="22"/>
      <c r="C16" s="47" t="s">
        <v>392</v>
      </c>
      <c r="D16" s="48" t="s">
        <v>72</v>
      </c>
      <c r="E16" s="100" t="s">
        <v>393</v>
      </c>
      <c r="F16" s="48" t="s">
        <v>77</v>
      </c>
      <c r="G16" s="48" t="s">
        <v>394</v>
      </c>
      <c r="H16" s="21">
        <v>5</v>
      </c>
      <c r="I16" s="21">
        <v>5</v>
      </c>
      <c r="J16" s="26" t="s">
        <v>70</v>
      </c>
      <c r="K16" s="46"/>
    </row>
    <row r="17" ht="25" customHeight="1" spans="1:11">
      <c r="A17" s="22"/>
      <c r="B17" s="22"/>
      <c r="C17" s="47" t="s">
        <v>395</v>
      </c>
      <c r="D17" s="48" t="s">
        <v>76</v>
      </c>
      <c r="E17" s="100" t="s">
        <v>202</v>
      </c>
      <c r="F17" s="48" t="s">
        <v>164</v>
      </c>
      <c r="G17" s="48" t="s">
        <v>165</v>
      </c>
      <c r="H17" s="21">
        <v>5</v>
      </c>
      <c r="I17" s="21">
        <v>5</v>
      </c>
      <c r="J17" s="26" t="s">
        <v>70</v>
      </c>
      <c r="K17" s="46"/>
    </row>
    <row r="18" ht="25" customHeight="1" spans="1:11">
      <c r="A18" s="22"/>
      <c r="B18" s="23"/>
      <c r="C18" s="47" t="s">
        <v>396</v>
      </c>
      <c r="D18" s="48" t="s">
        <v>76</v>
      </c>
      <c r="E18" s="100" t="s">
        <v>202</v>
      </c>
      <c r="F18" s="48" t="s">
        <v>164</v>
      </c>
      <c r="G18" s="48" t="s">
        <v>165</v>
      </c>
      <c r="H18" s="21">
        <v>5</v>
      </c>
      <c r="I18" s="21">
        <v>5</v>
      </c>
      <c r="J18" s="26" t="s">
        <v>70</v>
      </c>
      <c r="K18" s="46"/>
    </row>
    <row r="19" ht="25" customHeight="1" spans="1:11">
      <c r="A19" s="22"/>
      <c r="B19" s="24" t="s">
        <v>89</v>
      </c>
      <c r="C19" s="47" t="s">
        <v>210</v>
      </c>
      <c r="D19" s="48" t="s">
        <v>67</v>
      </c>
      <c r="E19" s="100" t="s">
        <v>267</v>
      </c>
      <c r="F19" s="48" t="s">
        <v>91</v>
      </c>
      <c r="G19" s="48" t="s">
        <v>192</v>
      </c>
      <c r="H19" s="21">
        <v>10</v>
      </c>
      <c r="I19" s="21">
        <v>10</v>
      </c>
      <c r="J19" s="26" t="s">
        <v>70</v>
      </c>
      <c r="K19" s="46"/>
    </row>
    <row r="20" ht="25" customHeight="1" spans="1:11">
      <c r="A20" s="22"/>
      <c r="B20" s="24" t="s">
        <v>93</v>
      </c>
      <c r="C20" s="47" t="s">
        <v>139</v>
      </c>
      <c r="D20" s="48" t="s">
        <v>76</v>
      </c>
      <c r="E20" s="100" t="s">
        <v>193</v>
      </c>
      <c r="F20" s="48" t="s">
        <v>95</v>
      </c>
      <c r="G20" s="48" t="s">
        <v>92</v>
      </c>
      <c r="H20" s="21">
        <v>10</v>
      </c>
      <c r="I20" s="21">
        <v>10</v>
      </c>
      <c r="J20" s="26" t="s">
        <v>70</v>
      </c>
      <c r="K20" s="46"/>
    </row>
    <row r="21" ht="25" customHeight="1" spans="1:11">
      <c r="A21" s="23"/>
      <c r="B21" s="24" t="s">
        <v>141</v>
      </c>
      <c r="C21" s="47" t="s">
        <v>172</v>
      </c>
      <c r="D21" s="48" t="s">
        <v>76</v>
      </c>
      <c r="E21" s="48" t="s">
        <v>265</v>
      </c>
      <c r="F21" s="48" t="s">
        <v>143</v>
      </c>
      <c r="G21" s="48" t="s">
        <v>397</v>
      </c>
      <c r="H21" s="21">
        <v>5</v>
      </c>
      <c r="I21" s="21">
        <v>1</v>
      </c>
      <c r="J21" s="26" t="s">
        <v>391</v>
      </c>
      <c r="K21" s="46"/>
    </row>
    <row r="22" ht="60" customHeight="1" spans="1:11">
      <c r="A22" s="18" t="s">
        <v>96</v>
      </c>
      <c r="B22" s="24" t="s">
        <v>97</v>
      </c>
      <c r="C22" s="20" t="s">
        <v>398</v>
      </c>
      <c r="D22" s="48" t="s">
        <v>76</v>
      </c>
      <c r="E22" s="100" t="s">
        <v>146</v>
      </c>
      <c r="F22" s="48" t="s">
        <v>137</v>
      </c>
      <c r="G22" s="48" t="s">
        <v>207</v>
      </c>
      <c r="H22" s="21">
        <v>15</v>
      </c>
      <c r="I22" s="21">
        <v>15</v>
      </c>
      <c r="J22" s="26" t="s">
        <v>70</v>
      </c>
      <c r="K22" s="46"/>
    </row>
    <row r="23" ht="25" customHeight="1" spans="1:11">
      <c r="A23" s="23"/>
      <c r="B23" s="24" t="s">
        <v>147</v>
      </c>
      <c r="C23" s="47" t="s">
        <v>148</v>
      </c>
      <c r="D23" s="48" t="s">
        <v>76</v>
      </c>
      <c r="E23" s="100" t="s">
        <v>202</v>
      </c>
      <c r="F23" s="48" t="s">
        <v>95</v>
      </c>
      <c r="G23" s="48" t="s">
        <v>178</v>
      </c>
      <c r="H23" s="21">
        <v>15</v>
      </c>
      <c r="I23" s="21">
        <v>15</v>
      </c>
      <c r="J23" s="26" t="s">
        <v>70</v>
      </c>
      <c r="K23" s="46"/>
    </row>
    <row r="24" ht="25" customHeight="1" spans="1:11">
      <c r="A24" s="25" t="s">
        <v>100</v>
      </c>
      <c r="B24" s="24" t="s">
        <v>101</v>
      </c>
      <c r="C24" s="47" t="s">
        <v>399</v>
      </c>
      <c r="D24" s="48" t="s">
        <v>76</v>
      </c>
      <c r="E24" s="100" t="s">
        <v>267</v>
      </c>
      <c r="F24" s="48" t="s">
        <v>91</v>
      </c>
      <c r="G24" s="48"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89</v>
      </c>
      <c r="J27" s="26" t="s">
        <v>156</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7" workbookViewId="0">
      <selection activeCell="N23" sqref="N23"/>
    </sheetView>
  </sheetViews>
  <sheetFormatPr defaultColWidth="9" defaultRowHeight="14.4"/>
  <cols>
    <col min="1" max="1" width="12.25" customWidth="1"/>
    <col min="2" max="2" width="18.62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400</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3.5</v>
      </c>
      <c r="E6" s="9">
        <v>1.25</v>
      </c>
      <c r="F6" s="9">
        <v>1.25</v>
      </c>
      <c r="G6" s="9">
        <v>10</v>
      </c>
      <c r="H6" s="10">
        <f>F6/E6</f>
        <v>1</v>
      </c>
      <c r="I6" s="40">
        <f>G6*H6</f>
        <v>10</v>
      </c>
      <c r="J6" s="40"/>
      <c r="K6" s="41" t="s">
        <v>70</v>
      </c>
    </row>
    <row r="7" ht="25" customHeight="1" spans="1:11">
      <c r="A7" s="4"/>
      <c r="B7" s="4"/>
      <c r="C7" s="8" t="s">
        <v>118</v>
      </c>
      <c r="D7" s="9">
        <v>3.5</v>
      </c>
      <c r="E7" s="9">
        <v>1.25</v>
      </c>
      <c r="F7" s="9">
        <v>1.25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99" customHeight="1" spans="1:11">
      <c r="A11" s="4"/>
      <c r="B11" s="7" t="s">
        <v>401</v>
      </c>
      <c r="C11" s="7"/>
      <c r="D11" s="7"/>
      <c r="E11" s="7"/>
      <c r="F11" s="7"/>
      <c r="G11" s="14" t="s">
        <v>402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403</v>
      </c>
      <c r="D15" s="48" t="s">
        <v>67</v>
      </c>
      <c r="E15" s="100" t="s">
        <v>202</v>
      </c>
      <c r="F15" s="48" t="s">
        <v>77</v>
      </c>
      <c r="G15" s="48" t="s">
        <v>78</v>
      </c>
      <c r="H15" s="21">
        <v>10</v>
      </c>
      <c r="I15" s="21">
        <v>10</v>
      </c>
      <c r="J15" s="26" t="s">
        <v>70</v>
      </c>
      <c r="K15" s="46"/>
    </row>
    <row r="16" ht="25" customHeight="1" spans="1:11">
      <c r="A16" s="22"/>
      <c r="B16" s="23"/>
      <c r="C16" s="47" t="s">
        <v>163</v>
      </c>
      <c r="D16" s="48" t="s">
        <v>67</v>
      </c>
      <c r="E16" s="100" t="s">
        <v>202</v>
      </c>
      <c r="F16" s="48" t="s">
        <v>164</v>
      </c>
      <c r="G16" s="20" t="s">
        <v>165</v>
      </c>
      <c r="H16" s="21">
        <v>10</v>
      </c>
      <c r="I16" s="21">
        <v>10</v>
      </c>
      <c r="J16" s="26" t="s">
        <v>70</v>
      </c>
      <c r="K16" s="46"/>
    </row>
    <row r="17" ht="25" customHeight="1" spans="1:11">
      <c r="A17" s="22"/>
      <c r="B17" s="24" t="s">
        <v>89</v>
      </c>
      <c r="C17" s="47" t="s">
        <v>404</v>
      </c>
      <c r="D17" s="48" t="s">
        <v>76</v>
      </c>
      <c r="E17" s="100" t="s">
        <v>191</v>
      </c>
      <c r="F17" s="48" t="s">
        <v>91</v>
      </c>
      <c r="G17" s="20" t="s">
        <v>192</v>
      </c>
      <c r="H17" s="21">
        <v>10</v>
      </c>
      <c r="I17" s="21">
        <v>10</v>
      </c>
      <c r="J17" s="26" t="s">
        <v>70</v>
      </c>
      <c r="K17" s="46"/>
    </row>
    <row r="18" ht="25" customHeight="1" spans="1:11">
      <c r="A18" s="22"/>
      <c r="B18" s="24" t="s">
        <v>93</v>
      </c>
      <c r="C18" s="47" t="s">
        <v>139</v>
      </c>
      <c r="D18" s="48" t="s">
        <v>76</v>
      </c>
      <c r="E18" s="100" t="s">
        <v>193</v>
      </c>
      <c r="F18" s="48" t="s">
        <v>95</v>
      </c>
      <c r="G18" s="20" t="s">
        <v>92</v>
      </c>
      <c r="H18" s="21">
        <v>10</v>
      </c>
      <c r="I18" s="21">
        <v>10</v>
      </c>
      <c r="J18" s="26" t="s">
        <v>70</v>
      </c>
      <c r="K18" s="46"/>
    </row>
    <row r="19" ht="25" customHeight="1" spans="1:11">
      <c r="A19" s="23"/>
      <c r="B19" s="24" t="s">
        <v>141</v>
      </c>
      <c r="C19" s="47" t="s">
        <v>405</v>
      </c>
      <c r="D19" s="48" t="s">
        <v>76</v>
      </c>
      <c r="E19" s="48" t="s">
        <v>406</v>
      </c>
      <c r="F19" s="48" t="s">
        <v>143</v>
      </c>
      <c r="G19" s="20" t="s">
        <v>402</v>
      </c>
      <c r="H19" s="21">
        <v>10</v>
      </c>
      <c r="I19" s="21">
        <v>3.5</v>
      </c>
      <c r="J19" s="26" t="s">
        <v>70</v>
      </c>
      <c r="K19" s="46"/>
    </row>
    <row r="20" ht="39" customHeight="1" spans="1:11">
      <c r="A20" s="18" t="s">
        <v>96</v>
      </c>
      <c r="B20" s="24" t="s">
        <v>97</v>
      </c>
      <c r="C20" s="19" t="s">
        <v>407</v>
      </c>
      <c r="D20" s="48" t="s">
        <v>76</v>
      </c>
      <c r="E20" s="100" t="s">
        <v>146</v>
      </c>
      <c r="F20" s="48" t="s">
        <v>137</v>
      </c>
      <c r="G20" s="20" t="s">
        <v>402</v>
      </c>
      <c r="H20" s="21">
        <v>15</v>
      </c>
      <c r="I20" s="21">
        <v>10</v>
      </c>
      <c r="J20" s="26" t="s">
        <v>70</v>
      </c>
      <c r="K20" s="46"/>
    </row>
    <row r="21" ht="25" customHeight="1" spans="1:11">
      <c r="A21" s="23"/>
      <c r="B21" s="24" t="s">
        <v>147</v>
      </c>
      <c r="C21" s="47" t="s">
        <v>148</v>
      </c>
      <c r="D21" s="48" t="s">
        <v>76</v>
      </c>
      <c r="E21" s="100" t="s">
        <v>202</v>
      </c>
      <c r="F21" s="48" t="s">
        <v>95</v>
      </c>
      <c r="G21" s="20" t="s">
        <v>92</v>
      </c>
      <c r="H21" s="21">
        <v>15</v>
      </c>
      <c r="I21" s="21">
        <v>15</v>
      </c>
      <c r="J21" s="26" t="s">
        <v>70</v>
      </c>
      <c r="K21" s="46"/>
    </row>
    <row r="22" ht="25" customHeight="1" spans="1:11">
      <c r="A22" s="25" t="s">
        <v>100</v>
      </c>
      <c r="B22" s="24" t="s">
        <v>101</v>
      </c>
      <c r="C22" s="47" t="s">
        <v>367</v>
      </c>
      <c r="D22" s="48" t="s">
        <v>76</v>
      </c>
      <c r="E22" s="100" t="s">
        <v>204</v>
      </c>
      <c r="F22" s="48" t="s">
        <v>91</v>
      </c>
      <c r="G22" s="20"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88.5</v>
      </c>
      <c r="J25" s="26" t="s">
        <v>156</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J18" sqref="J18:K18"/>
    </sheetView>
  </sheetViews>
  <sheetFormatPr defaultColWidth="9" defaultRowHeight="14.4"/>
  <cols>
    <col min="1" max="1" width="9.25" customWidth="1"/>
    <col min="2" max="2" width="17.25" customWidth="1"/>
    <col min="3" max="3" width="2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408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1.1</v>
      </c>
      <c r="F6" s="9">
        <v>1.1</v>
      </c>
      <c r="G6" s="9">
        <v>10</v>
      </c>
      <c r="H6" s="10">
        <f>F6/E6</f>
        <v>1</v>
      </c>
      <c r="I6" s="40">
        <f>G6*H6</f>
        <v>10</v>
      </c>
      <c r="J6" s="40"/>
      <c r="K6" s="41" t="s">
        <v>70</v>
      </c>
    </row>
    <row r="7" ht="25" customHeight="1" spans="1:11">
      <c r="A7" s="4"/>
      <c r="B7" s="4"/>
      <c r="C7" s="8" t="s">
        <v>118</v>
      </c>
      <c r="D7" s="9">
        <v>10</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409</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410</v>
      </c>
      <c r="D15" s="48" t="s">
        <v>67</v>
      </c>
      <c r="E15" s="100" t="s">
        <v>202</v>
      </c>
      <c r="F15" s="48" t="s">
        <v>77</v>
      </c>
      <c r="G15" s="48" t="s">
        <v>78</v>
      </c>
      <c r="H15" s="21">
        <v>10</v>
      </c>
      <c r="I15" s="21">
        <v>10</v>
      </c>
      <c r="J15" s="26" t="s">
        <v>70</v>
      </c>
      <c r="K15" s="46"/>
    </row>
    <row r="16" ht="25" customHeight="1" spans="1:11">
      <c r="A16" s="22"/>
      <c r="B16" s="22"/>
      <c r="C16" s="47" t="s">
        <v>411</v>
      </c>
      <c r="D16" s="48" t="s">
        <v>67</v>
      </c>
      <c r="E16" s="99" t="s">
        <v>202</v>
      </c>
      <c r="F16" s="20" t="s">
        <v>77</v>
      </c>
      <c r="G16" s="20" t="s">
        <v>278</v>
      </c>
      <c r="H16" s="21">
        <v>5</v>
      </c>
      <c r="I16" s="50">
        <v>0</v>
      </c>
      <c r="J16" s="26" t="s">
        <v>70</v>
      </c>
      <c r="K16" s="46"/>
    </row>
    <row r="17" ht="25" customHeight="1" spans="1:11">
      <c r="A17" s="22"/>
      <c r="B17" s="22"/>
      <c r="C17" s="47" t="s">
        <v>412</v>
      </c>
      <c r="D17" s="48" t="s">
        <v>67</v>
      </c>
      <c r="E17" s="99" t="s">
        <v>202</v>
      </c>
      <c r="F17" s="20" t="s">
        <v>413</v>
      </c>
      <c r="G17" s="20" t="s">
        <v>78</v>
      </c>
      <c r="H17" s="21">
        <v>10</v>
      </c>
      <c r="I17" s="21">
        <v>10</v>
      </c>
      <c r="J17" s="26" t="s">
        <v>70</v>
      </c>
      <c r="K17" s="46"/>
    </row>
    <row r="18" ht="25" customHeight="1" spans="1:11">
      <c r="A18" s="22"/>
      <c r="B18" s="23"/>
      <c r="C18" s="47" t="s">
        <v>414</v>
      </c>
      <c r="D18" s="48" t="s">
        <v>67</v>
      </c>
      <c r="E18" s="99" t="s">
        <v>202</v>
      </c>
      <c r="F18" s="20" t="s">
        <v>77</v>
      </c>
      <c r="G18" s="20" t="s">
        <v>78</v>
      </c>
      <c r="H18" s="21">
        <v>10</v>
      </c>
      <c r="I18" s="21">
        <v>10</v>
      </c>
      <c r="J18" s="26" t="s">
        <v>70</v>
      </c>
      <c r="K18" s="46"/>
    </row>
    <row r="19" ht="25" customHeight="1" spans="1:11">
      <c r="A19" s="22"/>
      <c r="B19" s="24" t="s">
        <v>89</v>
      </c>
      <c r="C19" s="47" t="s">
        <v>415</v>
      </c>
      <c r="D19" s="48" t="s">
        <v>76</v>
      </c>
      <c r="E19" s="99" t="s">
        <v>415</v>
      </c>
      <c r="F19" s="20" t="s">
        <v>137</v>
      </c>
      <c r="G19" s="20" t="s">
        <v>207</v>
      </c>
      <c r="H19" s="21">
        <v>5</v>
      </c>
      <c r="I19" s="21">
        <v>3</v>
      </c>
      <c r="J19" s="26" t="s">
        <v>70</v>
      </c>
      <c r="K19" s="46"/>
    </row>
    <row r="20" ht="25" customHeight="1" spans="1:11">
      <c r="A20" s="22"/>
      <c r="B20" s="24" t="s">
        <v>93</v>
      </c>
      <c r="C20" s="47" t="s">
        <v>139</v>
      </c>
      <c r="D20" s="48" t="s">
        <v>76</v>
      </c>
      <c r="E20" s="99" t="s">
        <v>193</v>
      </c>
      <c r="F20" s="20" t="s">
        <v>95</v>
      </c>
      <c r="G20" s="20" t="s">
        <v>207</v>
      </c>
      <c r="H20" s="21">
        <v>5</v>
      </c>
      <c r="I20" s="21">
        <v>3</v>
      </c>
      <c r="J20" s="26" t="s">
        <v>70</v>
      </c>
      <c r="K20" s="46"/>
    </row>
    <row r="21" ht="25" customHeight="1" spans="1:11">
      <c r="A21" s="23"/>
      <c r="B21" s="24" t="s">
        <v>141</v>
      </c>
      <c r="C21" s="47" t="s">
        <v>416</v>
      </c>
      <c r="D21" s="48" t="s">
        <v>76</v>
      </c>
      <c r="E21" s="20" t="s">
        <v>265</v>
      </c>
      <c r="F21" s="20" t="s">
        <v>143</v>
      </c>
      <c r="G21" s="20" t="s">
        <v>207</v>
      </c>
      <c r="H21" s="21">
        <v>5</v>
      </c>
      <c r="I21" s="21">
        <v>3</v>
      </c>
      <c r="J21" s="26" t="s">
        <v>70</v>
      </c>
      <c r="K21" s="46"/>
    </row>
    <row r="22" ht="54" customHeight="1" spans="1:11">
      <c r="A22" s="18" t="s">
        <v>96</v>
      </c>
      <c r="B22" s="24" t="s">
        <v>97</v>
      </c>
      <c r="C22" s="20" t="s">
        <v>417</v>
      </c>
      <c r="D22" s="48" t="s">
        <v>76</v>
      </c>
      <c r="E22" s="99" t="s">
        <v>146</v>
      </c>
      <c r="F22" s="20" t="s">
        <v>137</v>
      </c>
      <c r="G22" s="20" t="s">
        <v>207</v>
      </c>
      <c r="H22" s="21">
        <v>15</v>
      </c>
      <c r="I22" s="21">
        <v>10</v>
      </c>
      <c r="J22" s="26" t="s">
        <v>70</v>
      </c>
      <c r="K22" s="46"/>
    </row>
    <row r="23" ht="25" customHeight="1" spans="1:11">
      <c r="A23" s="23"/>
      <c r="B23" s="24" t="s">
        <v>147</v>
      </c>
      <c r="C23" s="47" t="s">
        <v>243</v>
      </c>
      <c r="D23" s="48" t="s">
        <v>76</v>
      </c>
      <c r="E23" s="99" t="s">
        <v>202</v>
      </c>
      <c r="F23" s="20" t="s">
        <v>95</v>
      </c>
      <c r="G23" s="20" t="s">
        <v>207</v>
      </c>
      <c r="H23" s="21">
        <v>15</v>
      </c>
      <c r="I23" s="21">
        <v>10</v>
      </c>
      <c r="J23" s="26" t="s">
        <v>70</v>
      </c>
      <c r="K23" s="46"/>
    </row>
    <row r="24" ht="25" customHeight="1" spans="1:11">
      <c r="A24" s="25" t="s">
        <v>100</v>
      </c>
      <c r="B24" s="24" t="s">
        <v>101</v>
      </c>
      <c r="C24" s="47" t="s">
        <v>179</v>
      </c>
      <c r="D24" s="48" t="s">
        <v>76</v>
      </c>
      <c r="E24" s="99" t="s">
        <v>204</v>
      </c>
      <c r="F24" s="20" t="s">
        <v>91</v>
      </c>
      <c r="G24" s="20"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79</v>
      </c>
      <c r="J27" s="26" t="s">
        <v>223</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3" workbookViewId="0">
      <selection activeCell="J19" sqref="J19:K19"/>
    </sheetView>
  </sheetViews>
  <sheetFormatPr defaultColWidth="9" defaultRowHeight="14.4"/>
  <cols>
    <col min="1" max="1" width="9.25" customWidth="1"/>
    <col min="2" max="2" width="16.37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418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55</v>
      </c>
      <c r="E6" s="9">
        <v>1.1</v>
      </c>
      <c r="F6" s="9">
        <v>1.1</v>
      </c>
      <c r="G6" s="9">
        <v>10</v>
      </c>
      <c r="H6" s="10">
        <f>F6/E6</f>
        <v>1</v>
      </c>
      <c r="I6" s="40">
        <f>G6*H6</f>
        <v>10</v>
      </c>
      <c r="J6" s="40"/>
      <c r="K6" s="41" t="s">
        <v>70</v>
      </c>
    </row>
    <row r="7" ht="25" customHeight="1" spans="1:11">
      <c r="A7" s="4"/>
      <c r="B7" s="4"/>
      <c r="C7" s="8" t="s">
        <v>118</v>
      </c>
      <c r="D7" s="9">
        <v>55</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419</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420</v>
      </c>
      <c r="D15" s="48" t="s">
        <v>76</v>
      </c>
      <c r="E15" s="100" t="s">
        <v>202</v>
      </c>
      <c r="F15" s="48" t="s">
        <v>249</v>
      </c>
      <c r="G15" s="48" t="s">
        <v>421</v>
      </c>
      <c r="H15" s="21">
        <v>20</v>
      </c>
      <c r="I15" s="21">
        <v>20</v>
      </c>
      <c r="J15" s="26" t="s">
        <v>70</v>
      </c>
      <c r="K15" s="46"/>
    </row>
    <row r="16" ht="25" customHeight="1" spans="1:11">
      <c r="A16" s="22"/>
      <c r="B16" s="24" t="s">
        <v>89</v>
      </c>
      <c r="C16" s="47" t="s">
        <v>422</v>
      </c>
      <c r="D16" s="48" t="s">
        <v>76</v>
      </c>
      <c r="E16" s="100" t="s">
        <v>191</v>
      </c>
      <c r="F16" s="48" t="s">
        <v>91</v>
      </c>
      <c r="G16" s="48" t="s">
        <v>192</v>
      </c>
      <c r="H16" s="21">
        <v>20</v>
      </c>
      <c r="I16" s="21">
        <v>20</v>
      </c>
      <c r="J16" s="26" t="s">
        <v>70</v>
      </c>
      <c r="K16" s="46"/>
    </row>
    <row r="17" ht="25" customHeight="1" spans="1:11">
      <c r="A17" s="22"/>
      <c r="B17" s="24" t="s">
        <v>93</v>
      </c>
      <c r="C17" s="47" t="s">
        <v>139</v>
      </c>
      <c r="D17" s="48" t="s">
        <v>76</v>
      </c>
      <c r="E17" s="100" t="s">
        <v>193</v>
      </c>
      <c r="F17" s="48" t="s">
        <v>95</v>
      </c>
      <c r="G17" s="48" t="s">
        <v>92</v>
      </c>
      <c r="H17" s="21">
        <v>5</v>
      </c>
      <c r="I17" s="21">
        <v>5</v>
      </c>
      <c r="J17" s="26" t="s">
        <v>70</v>
      </c>
      <c r="K17" s="46"/>
    </row>
    <row r="18" ht="25" customHeight="1" spans="1:11">
      <c r="A18" s="23"/>
      <c r="B18" s="24" t="s">
        <v>141</v>
      </c>
      <c r="C18" s="47" t="s">
        <v>423</v>
      </c>
      <c r="D18" s="48" t="s">
        <v>76</v>
      </c>
      <c r="E18" s="48" t="s">
        <v>424</v>
      </c>
      <c r="F18" s="48" t="s">
        <v>143</v>
      </c>
      <c r="G18" s="48" t="s">
        <v>207</v>
      </c>
      <c r="H18" s="21">
        <v>5</v>
      </c>
      <c r="I18" s="21">
        <v>1</v>
      </c>
      <c r="J18" s="26" t="s">
        <v>70</v>
      </c>
      <c r="K18" s="46"/>
    </row>
    <row r="19" ht="25" customHeight="1" spans="1:11">
      <c r="A19" s="18" t="s">
        <v>96</v>
      </c>
      <c r="B19" s="24" t="s">
        <v>97</v>
      </c>
      <c r="C19" s="47" t="s">
        <v>425</v>
      </c>
      <c r="D19" s="48" t="s">
        <v>76</v>
      </c>
      <c r="E19" s="100" t="s">
        <v>146</v>
      </c>
      <c r="F19" s="48" t="s">
        <v>137</v>
      </c>
      <c r="G19" s="48" t="s">
        <v>92</v>
      </c>
      <c r="H19" s="21">
        <v>15</v>
      </c>
      <c r="I19" s="21">
        <v>15</v>
      </c>
      <c r="J19" s="26" t="s">
        <v>70</v>
      </c>
      <c r="K19" s="46"/>
    </row>
    <row r="20" ht="25" customHeight="1" spans="1:11">
      <c r="A20" s="23"/>
      <c r="B20" s="24" t="s">
        <v>147</v>
      </c>
      <c r="C20" s="47" t="s">
        <v>426</v>
      </c>
      <c r="D20" s="48" t="s">
        <v>76</v>
      </c>
      <c r="E20" s="100" t="s">
        <v>427</v>
      </c>
      <c r="F20" s="48" t="s">
        <v>137</v>
      </c>
      <c r="G20" s="48" t="s">
        <v>92</v>
      </c>
      <c r="H20" s="21">
        <v>15</v>
      </c>
      <c r="I20" s="21">
        <v>15</v>
      </c>
      <c r="J20" s="26" t="s">
        <v>70</v>
      </c>
      <c r="K20" s="46"/>
    </row>
    <row r="21" ht="25" customHeight="1" spans="1:11">
      <c r="A21" s="25" t="s">
        <v>100</v>
      </c>
      <c r="B21" s="24" t="s">
        <v>101</v>
      </c>
      <c r="C21" s="47" t="s">
        <v>102</v>
      </c>
      <c r="D21" s="48" t="s">
        <v>76</v>
      </c>
      <c r="E21" s="100" t="s">
        <v>204</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96</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H20" sqref="H20"/>
    </sheetView>
  </sheetViews>
  <sheetFormatPr defaultColWidth="9" defaultRowHeight="14.4"/>
  <cols>
    <col min="1" max="1" width="9.25" customWidth="1"/>
    <col min="2" max="2" width="19.3796296296296" customWidth="1"/>
    <col min="3" max="3" width="16.6296296296296" customWidth="1"/>
    <col min="4" max="4" width="10" customWidth="1"/>
    <col min="5" max="5" width="20.3796296296296" customWidth="1"/>
    <col min="6" max="6" width="10" customWidth="1"/>
    <col min="7" max="7" width="16.3796296296296"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428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1.1</v>
      </c>
      <c r="F6" s="9">
        <v>1.1</v>
      </c>
      <c r="G6" s="9">
        <v>10</v>
      </c>
      <c r="H6" s="10">
        <f>F6/E6</f>
        <v>1</v>
      </c>
      <c r="I6" s="40">
        <f>G6*H6</f>
        <v>10</v>
      </c>
      <c r="J6" s="40"/>
      <c r="K6" s="41" t="s">
        <v>70</v>
      </c>
    </row>
    <row r="7" ht="25" customHeight="1" spans="1:11">
      <c r="A7" s="4"/>
      <c r="B7" s="4"/>
      <c r="C7" s="8" t="s">
        <v>118</v>
      </c>
      <c r="D7" s="9">
        <v>10</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429</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430</v>
      </c>
      <c r="D15" s="48" t="s">
        <v>67</v>
      </c>
      <c r="E15" s="99" t="s">
        <v>202</v>
      </c>
      <c r="F15" s="20" t="s">
        <v>249</v>
      </c>
      <c r="G15" s="20" t="s">
        <v>421</v>
      </c>
      <c r="H15" s="21">
        <v>20</v>
      </c>
      <c r="I15" s="21">
        <v>20</v>
      </c>
      <c r="J15" s="26" t="s">
        <v>70</v>
      </c>
      <c r="K15" s="46"/>
    </row>
    <row r="16" ht="25" customHeight="1" spans="1:11">
      <c r="A16" s="22"/>
      <c r="B16" s="24" t="s">
        <v>89</v>
      </c>
      <c r="C16" s="19" t="s">
        <v>210</v>
      </c>
      <c r="D16" s="48" t="s">
        <v>67</v>
      </c>
      <c r="E16" s="99" t="s">
        <v>204</v>
      </c>
      <c r="F16" s="20" t="s">
        <v>91</v>
      </c>
      <c r="G16" s="20" t="s">
        <v>192</v>
      </c>
      <c r="H16" s="21">
        <v>20</v>
      </c>
      <c r="I16" s="21">
        <v>20</v>
      </c>
      <c r="J16" s="26" t="s">
        <v>70</v>
      </c>
      <c r="K16" s="46"/>
    </row>
    <row r="17" ht="25" customHeight="1" spans="1:11">
      <c r="A17" s="22"/>
      <c r="B17" s="24" t="s">
        <v>93</v>
      </c>
      <c r="C17" s="19" t="s">
        <v>431</v>
      </c>
      <c r="D17" s="48" t="s">
        <v>76</v>
      </c>
      <c r="E17" s="99" t="s">
        <v>193</v>
      </c>
      <c r="F17" s="20" t="s">
        <v>95</v>
      </c>
      <c r="G17" s="20" t="s">
        <v>207</v>
      </c>
      <c r="H17" s="21">
        <v>5</v>
      </c>
      <c r="I17" s="21">
        <v>1</v>
      </c>
      <c r="J17" s="26" t="s">
        <v>70</v>
      </c>
      <c r="K17" s="46"/>
    </row>
    <row r="18" ht="25" customHeight="1" spans="1:11">
      <c r="A18" s="23"/>
      <c r="B18" s="24" t="s">
        <v>141</v>
      </c>
      <c r="C18" s="19" t="s">
        <v>172</v>
      </c>
      <c r="D18" s="48" t="s">
        <v>76</v>
      </c>
      <c r="E18" s="20" t="s">
        <v>265</v>
      </c>
      <c r="F18" s="20" t="s">
        <v>143</v>
      </c>
      <c r="G18" s="20" t="s">
        <v>432</v>
      </c>
      <c r="H18" s="21">
        <v>5</v>
      </c>
      <c r="I18" s="21">
        <v>0.5</v>
      </c>
      <c r="J18" s="26" t="s">
        <v>70</v>
      </c>
      <c r="K18" s="46"/>
    </row>
    <row r="19" ht="50" customHeight="1" spans="1:11">
      <c r="A19" s="18" t="s">
        <v>96</v>
      </c>
      <c r="B19" s="24" t="s">
        <v>97</v>
      </c>
      <c r="C19" s="19" t="s">
        <v>433</v>
      </c>
      <c r="D19" s="48" t="s">
        <v>76</v>
      </c>
      <c r="E19" s="99" t="s">
        <v>433</v>
      </c>
      <c r="F19" s="20" t="s">
        <v>137</v>
      </c>
      <c r="G19" s="20" t="s">
        <v>207</v>
      </c>
      <c r="H19" s="21">
        <v>15</v>
      </c>
      <c r="I19" s="21">
        <v>10</v>
      </c>
      <c r="J19" s="26" t="s">
        <v>70</v>
      </c>
      <c r="K19" s="46"/>
    </row>
    <row r="20" ht="25" customHeight="1" spans="1:11">
      <c r="A20" s="23"/>
      <c r="B20" s="24" t="s">
        <v>147</v>
      </c>
      <c r="C20" s="19" t="s">
        <v>355</v>
      </c>
      <c r="D20" s="48" t="s">
        <v>67</v>
      </c>
      <c r="E20" s="99" t="s">
        <v>335</v>
      </c>
      <c r="F20" s="20" t="s">
        <v>95</v>
      </c>
      <c r="G20" s="20" t="s">
        <v>207</v>
      </c>
      <c r="H20" s="21">
        <v>15</v>
      </c>
      <c r="I20" s="21">
        <v>10</v>
      </c>
      <c r="J20" s="26" t="s">
        <v>70</v>
      </c>
      <c r="K20" s="46"/>
    </row>
    <row r="21" ht="25" customHeight="1" spans="1:11">
      <c r="A21" s="25" t="s">
        <v>100</v>
      </c>
      <c r="B21" s="24" t="s">
        <v>101</v>
      </c>
      <c r="C21" s="19" t="s">
        <v>102</v>
      </c>
      <c r="D21" s="48" t="s">
        <v>76</v>
      </c>
      <c r="E21" s="99" t="s">
        <v>267</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81.5</v>
      </c>
      <c r="J24" s="26" t="s">
        <v>156</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7" workbookViewId="0">
      <selection activeCell="C21" sqref="C21"/>
    </sheetView>
  </sheetViews>
  <sheetFormatPr defaultColWidth="9" defaultRowHeight="14.4"/>
  <cols>
    <col min="1" max="1" width="9.25" customWidth="1"/>
    <col min="2" max="2" width="19.6296296296296" customWidth="1"/>
    <col min="3" max="3" width="27.75" customWidth="1"/>
    <col min="4" max="4" width="10" customWidth="1"/>
    <col min="5" max="5" width="22.2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434</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0.93</v>
      </c>
      <c r="F6" s="9">
        <v>0.93</v>
      </c>
      <c r="G6" s="9">
        <v>10</v>
      </c>
      <c r="H6" s="10">
        <f>F6/E6</f>
        <v>1</v>
      </c>
      <c r="I6" s="40">
        <f>G6*H6</f>
        <v>10</v>
      </c>
      <c r="J6" s="40"/>
      <c r="K6" s="41" t="s">
        <v>70</v>
      </c>
    </row>
    <row r="7" ht="25" customHeight="1" spans="1:11">
      <c r="A7" s="4"/>
      <c r="B7" s="4"/>
      <c r="C7" s="8" t="s">
        <v>118</v>
      </c>
      <c r="D7" s="9">
        <v>2</v>
      </c>
      <c r="E7" s="9">
        <v>0.93</v>
      </c>
      <c r="F7" s="9">
        <v>0.93</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435</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163</v>
      </c>
      <c r="D15" s="20" t="s">
        <v>76</v>
      </c>
      <c r="E15" s="99" t="s">
        <v>202</v>
      </c>
      <c r="F15" s="20" t="s">
        <v>164</v>
      </c>
      <c r="G15" s="20" t="s">
        <v>228</v>
      </c>
      <c r="H15" s="21">
        <v>5</v>
      </c>
      <c r="I15" s="50">
        <v>0</v>
      </c>
      <c r="J15" s="26" t="s">
        <v>70</v>
      </c>
      <c r="K15" s="46"/>
    </row>
    <row r="16" ht="25" customHeight="1" spans="1:11">
      <c r="A16" s="22"/>
      <c r="B16" s="22"/>
      <c r="C16" s="19" t="s">
        <v>436</v>
      </c>
      <c r="D16" s="20" t="s">
        <v>67</v>
      </c>
      <c r="E16" s="99" t="s">
        <v>373</v>
      </c>
      <c r="F16" s="20" t="s">
        <v>77</v>
      </c>
      <c r="G16" s="20" t="s">
        <v>278</v>
      </c>
      <c r="H16" s="21">
        <v>5</v>
      </c>
      <c r="I16" s="50">
        <v>0</v>
      </c>
      <c r="J16" s="26" t="s">
        <v>70</v>
      </c>
      <c r="K16" s="46"/>
    </row>
    <row r="17" ht="25" customHeight="1" spans="1:11">
      <c r="A17" s="22"/>
      <c r="B17" s="23"/>
      <c r="C17" s="19" t="s">
        <v>437</v>
      </c>
      <c r="D17" s="20" t="s">
        <v>67</v>
      </c>
      <c r="E17" s="99" t="s">
        <v>265</v>
      </c>
      <c r="F17" s="20" t="s">
        <v>77</v>
      </c>
      <c r="G17" s="20" t="s">
        <v>438</v>
      </c>
      <c r="H17" s="21">
        <v>10</v>
      </c>
      <c r="I17" s="21">
        <v>10</v>
      </c>
      <c r="J17" s="26" t="s">
        <v>70</v>
      </c>
      <c r="K17" s="46"/>
    </row>
    <row r="18" ht="25" customHeight="1" spans="1:11">
      <c r="A18" s="22"/>
      <c r="B18" s="24" t="s">
        <v>89</v>
      </c>
      <c r="C18" s="19" t="s">
        <v>439</v>
      </c>
      <c r="D18" s="20" t="s">
        <v>76</v>
      </c>
      <c r="E18" s="99" t="s">
        <v>439</v>
      </c>
      <c r="F18" s="20" t="s">
        <v>137</v>
      </c>
      <c r="G18" s="20" t="s">
        <v>207</v>
      </c>
      <c r="H18" s="21">
        <v>10</v>
      </c>
      <c r="I18" s="21">
        <v>5</v>
      </c>
      <c r="J18" s="26" t="s">
        <v>70</v>
      </c>
      <c r="K18" s="46"/>
    </row>
    <row r="19" ht="25" customHeight="1" spans="1:11">
      <c r="A19" s="22"/>
      <c r="B19" s="24" t="s">
        <v>93</v>
      </c>
      <c r="C19" s="19" t="s">
        <v>139</v>
      </c>
      <c r="D19" s="20" t="s">
        <v>76</v>
      </c>
      <c r="E19" s="99" t="s">
        <v>193</v>
      </c>
      <c r="F19" s="20" t="s">
        <v>95</v>
      </c>
      <c r="G19" s="20" t="s">
        <v>207</v>
      </c>
      <c r="H19" s="21">
        <v>10</v>
      </c>
      <c r="I19" s="21">
        <v>5</v>
      </c>
      <c r="J19" s="26" t="s">
        <v>70</v>
      </c>
      <c r="K19" s="46"/>
    </row>
    <row r="20" ht="25" customHeight="1" spans="1:11">
      <c r="A20" s="23"/>
      <c r="B20" s="24" t="s">
        <v>141</v>
      </c>
      <c r="C20" s="19" t="s">
        <v>440</v>
      </c>
      <c r="D20" s="20" t="s">
        <v>76</v>
      </c>
      <c r="E20" s="20" t="s">
        <v>373</v>
      </c>
      <c r="F20" s="20" t="s">
        <v>143</v>
      </c>
      <c r="G20" s="20" t="s">
        <v>207</v>
      </c>
      <c r="H20" s="21">
        <v>10</v>
      </c>
      <c r="I20" s="21">
        <v>5</v>
      </c>
      <c r="J20" s="26" t="s">
        <v>70</v>
      </c>
      <c r="K20" s="46"/>
    </row>
    <row r="21" ht="25" customHeight="1" spans="1:11">
      <c r="A21" s="18" t="s">
        <v>96</v>
      </c>
      <c r="B21" s="24" t="s">
        <v>97</v>
      </c>
      <c r="C21" s="19" t="s">
        <v>441</v>
      </c>
      <c r="D21" s="20" t="s">
        <v>76</v>
      </c>
      <c r="E21" s="99" t="s">
        <v>146</v>
      </c>
      <c r="F21" s="20" t="s">
        <v>137</v>
      </c>
      <c r="G21" s="20" t="s">
        <v>207</v>
      </c>
      <c r="H21" s="21">
        <v>15</v>
      </c>
      <c r="I21" s="21">
        <v>10</v>
      </c>
      <c r="J21" s="26" t="s">
        <v>70</v>
      </c>
      <c r="K21" s="46"/>
    </row>
    <row r="22" ht="25" customHeight="1" spans="1:11">
      <c r="A22" s="23"/>
      <c r="B22" s="24" t="s">
        <v>147</v>
      </c>
      <c r="C22" s="19" t="s">
        <v>243</v>
      </c>
      <c r="D22" s="20" t="s">
        <v>76</v>
      </c>
      <c r="E22" s="99" t="s">
        <v>202</v>
      </c>
      <c r="F22" s="20" t="s">
        <v>95</v>
      </c>
      <c r="G22" s="20" t="s">
        <v>92</v>
      </c>
      <c r="H22" s="21">
        <v>15</v>
      </c>
      <c r="I22" s="21">
        <v>15</v>
      </c>
      <c r="J22" s="26" t="s">
        <v>70</v>
      </c>
      <c r="K22" s="46"/>
    </row>
    <row r="23" ht="25" customHeight="1" spans="1:11">
      <c r="A23" s="25" t="s">
        <v>100</v>
      </c>
      <c r="B23" s="24" t="s">
        <v>101</v>
      </c>
      <c r="C23" s="19" t="s">
        <v>442</v>
      </c>
      <c r="D23" s="20" t="s">
        <v>76</v>
      </c>
      <c r="E23" s="99" t="s">
        <v>204</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70</v>
      </c>
      <c r="J26" s="26" t="s">
        <v>223</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6" workbookViewId="0">
      <selection activeCell="J22" sqref="J22:K22"/>
    </sheetView>
  </sheetViews>
  <sheetFormatPr defaultColWidth="9" defaultRowHeight="14.4"/>
  <cols>
    <col min="1" max="1" width="9.25" customWidth="1"/>
    <col min="2" max="2" width="17.75" customWidth="1"/>
    <col min="3" max="3" width="16.6296296296296" customWidth="1"/>
    <col min="4" max="4" width="10" customWidth="1"/>
    <col min="5" max="5" width="18.7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443</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1.64</v>
      </c>
      <c r="E6" s="9">
        <v>0.82</v>
      </c>
      <c r="F6" s="9">
        <v>0.82</v>
      </c>
      <c r="G6" s="9">
        <v>10</v>
      </c>
      <c r="H6" s="10">
        <f>F6/E6</f>
        <v>1</v>
      </c>
      <c r="I6" s="40">
        <f>G6*H6</f>
        <v>10</v>
      </c>
      <c r="J6" s="40"/>
      <c r="K6" s="41" t="s">
        <v>70</v>
      </c>
    </row>
    <row r="7" ht="25" customHeight="1" spans="1:11">
      <c r="A7" s="4"/>
      <c r="B7" s="4"/>
      <c r="C7" s="8" t="s">
        <v>118</v>
      </c>
      <c r="D7" s="9">
        <v>1.64</v>
      </c>
      <c r="E7" s="9">
        <v>0.82</v>
      </c>
      <c r="F7" s="9">
        <v>0.82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444</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445</v>
      </c>
      <c r="D15" s="20" t="s">
        <v>76</v>
      </c>
      <c r="E15" s="99" t="s">
        <v>328</v>
      </c>
      <c r="F15" s="20" t="s">
        <v>130</v>
      </c>
      <c r="G15" s="20" t="s">
        <v>446</v>
      </c>
      <c r="H15" s="21">
        <v>10</v>
      </c>
      <c r="I15" s="21">
        <v>10</v>
      </c>
      <c r="J15" s="26" t="s">
        <v>70</v>
      </c>
      <c r="K15" s="46"/>
    </row>
    <row r="16" ht="25" customHeight="1" spans="1:11">
      <c r="A16" s="22"/>
      <c r="B16" s="24" t="s">
        <v>89</v>
      </c>
      <c r="C16" s="19" t="s">
        <v>447</v>
      </c>
      <c r="D16" s="20" t="s">
        <v>76</v>
      </c>
      <c r="E16" s="99" t="s">
        <v>448</v>
      </c>
      <c r="F16" s="20" t="s">
        <v>137</v>
      </c>
      <c r="G16" s="20" t="s">
        <v>92</v>
      </c>
      <c r="H16" s="21">
        <v>10</v>
      </c>
      <c r="I16" s="21">
        <v>10</v>
      </c>
      <c r="J16" s="26" t="s">
        <v>70</v>
      </c>
      <c r="K16" s="46"/>
    </row>
    <row r="17" ht="25" customHeight="1" spans="1:11">
      <c r="A17" s="22"/>
      <c r="B17" s="24" t="s">
        <v>93</v>
      </c>
      <c r="C17" s="19" t="s">
        <v>139</v>
      </c>
      <c r="D17" s="20" t="s">
        <v>76</v>
      </c>
      <c r="E17" s="99" t="s">
        <v>193</v>
      </c>
      <c r="F17" s="20" t="s">
        <v>95</v>
      </c>
      <c r="G17" s="20" t="s">
        <v>92</v>
      </c>
      <c r="H17" s="21">
        <v>10</v>
      </c>
      <c r="I17" s="21">
        <v>10</v>
      </c>
      <c r="J17" s="26" t="s">
        <v>70</v>
      </c>
      <c r="K17" s="46"/>
    </row>
    <row r="18" ht="25" customHeight="1" spans="1:11">
      <c r="A18" s="22"/>
      <c r="B18" s="18" t="s">
        <v>141</v>
      </c>
      <c r="C18" s="19" t="s">
        <v>449</v>
      </c>
      <c r="D18" s="20" t="s">
        <v>67</v>
      </c>
      <c r="E18" s="99" t="s">
        <v>450</v>
      </c>
      <c r="F18" s="20" t="s">
        <v>382</v>
      </c>
      <c r="G18" s="20" t="s">
        <v>92</v>
      </c>
      <c r="H18" s="21">
        <v>10</v>
      </c>
      <c r="I18" s="21">
        <v>10</v>
      </c>
      <c r="J18" s="26" t="s">
        <v>70</v>
      </c>
      <c r="K18" s="46"/>
    </row>
    <row r="19" ht="25" customHeight="1" spans="1:11">
      <c r="A19" s="22"/>
      <c r="B19" s="22"/>
      <c r="C19" s="19" t="s">
        <v>451</v>
      </c>
      <c r="D19" s="20" t="s">
        <v>76</v>
      </c>
      <c r="E19" s="99" t="s">
        <v>452</v>
      </c>
      <c r="F19" s="20" t="s">
        <v>382</v>
      </c>
      <c r="G19" s="20" t="s">
        <v>207</v>
      </c>
      <c r="H19" s="21">
        <v>5</v>
      </c>
      <c r="I19" s="21">
        <v>2</v>
      </c>
      <c r="J19" s="26" t="s">
        <v>70</v>
      </c>
      <c r="K19" s="46"/>
    </row>
    <row r="20" ht="25" customHeight="1" spans="1:11">
      <c r="A20" s="23"/>
      <c r="B20" s="23"/>
      <c r="C20" s="19" t="s">
        <v>453</v>
      </c>
      <c r="D20" s="20" t="s">
        <v>76</v>
      </c>
      <c r="E20" s="99" t="s">
        <v>454</v>
      </c>
      <c r="F20" s="20" t="s">
        <v>382</v>
      </c>
      <c r="G20" s="20" t="s">
        <v>287</v>
      </c>
      <c r="H20" s="21">
        <v>5</v>
      </c>
      <c r="I20" s="50">
        <v>0</v>
      </c>
      <c r="J20" s="26" t="s">
        <v>70</v>
      </c>
      <c r="K20" s="46"/>
    </row>
    <row r="21" ht="25" customHeight="1" spans="1:11">
      <c r="A21" s="18" t="s">
        <v>96</v>
      </c>
      <c r="B21" s="24" t="s">
        <v>97</v>
      </c>
      <c r="C21" s="19" t="s">
        <v>455</v>
      </c>
      <c r="D21" s="20" t="s">
        <v>76</v>
      </c>
      <c r="E21" s="99" t="s">
        <v>198</v>
      </c>
      <c r="F21" s="20" t="s">
        <v>137</v>
      </c>
      <c r="G21" s="20" t="s">
        <v>92</v>
      </c>
      <c r="H21" s="21">
        <v>15</v>
      </c>
      <c r="I21" s="21">
        <v>15</v>
      </c>
      <c r="J21" s="26" t="s">
        <v>70</v>
      </c>
      <c r="K21" s="46"/>
    </row>
    <row r="22" ht="25" customHeight="1" spans="1:11">
      <c r="A22" s="23"/>
      <c r="B22" s="24" t="s">
        <v>147</v>
      </c>
      <c r="C22" s="19" t="s">
        <v>456</v>
      </c>
      <c r="D22" s="20" t="s">
        <v>76</v>
      </c>
      <c r="E22" s="99" t="s">
        <v>202</v>
      </c>
      <c r="F22" s="20" t="s">
        <v>95</v>
      </c>
      <c r="G22" s="20" t="s">
        <v>92</v>
      </c>
      <c r="H22" s="21">
        <v>15</v>
      </c>
      <c r="I22" s="21">
        <v>15</v>
      </c>
      <c r="J22" s="26" t="s">
        <v>70</v>
      </c>
      <c r="K22" s="46"/>
    </row>
    <row r="23" ht="25" customHeight="1" spans="1:11">
      <c r="A23" s="25" t="s">
        <v>100</v>
      </c>
      <c r="B23" s="24" t="s">
        <v>101</v>
      </c>
      <c r="C23" s="19" t="s">
        <v>457</v>
      </c>
      <c r="D23" s="20" t="s">
        <v>76</v>
      </c>
      <c r="E23" s="99" t="s">
        <v>267</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92</v>
      </c>
      <c r="J26" s="26" t="s">
        <v>180</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8: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I22" sqref="I22"/>
    </sheetView>
  </sheetViews>
  <sheetFormatPr defaultColWidth="9" defaultRowHeight="14.4"/>
  <cols>
    <col min="1" max="1" width="9.25" customWidth="1"/>
    <col min="2" max="2" width="18.75" customWidth="1"/>
    <col min="3" max="3" width="25.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0.69</v>
      </c>
      <c r="F6" s="9">
        <v>0.69</v>
      </c>
      <c r="G6" s="9">
        <v>10</v>
      </c>
      <c r="H6" s="10">
        <f>F6/E6</f>
        <v>1</v>
      </c>
      <c r="I6" s="40">
        <f>G6*H6</f>
        <v>10</v>
      </c>
      <c r="J6" s="40"/>
      <c r="K6" s="41" t="s">
        <v>70</v>
      </c>
    </row>
    <row r="7" ht="25" customHeight="1" spans="1:11">
      <c r="A7" s="4"/>
      <c r="B7" s="4"/>
      <c r="C7" s="8" t="s">
        <v>118</v>
      </c>
      <c r="D7" s="9">
        <v>5</v>
      </c>
      <c r="E7" s="9">
        <v>0.69</v>
      </c>
      <c r="F7" s="9">
        <v>0.69</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459</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460</v>
      </c>
      <c r="D15" s="20" t="s">
        <v>76</v>
      </c>
      <c r="E15" s="99" t="s">
        <v>335</v>
      </c>
      <c r="F15" s="20" t="s">
        <v>249</v>
      </c>
      <c r="G15" s="20" t="s">
        <v>390</v>
      </c>
      <c r="H15" s="21">
        <v>10</v>
      </c>
      <c r="I15" s="21">
        <v>10</v>
      </c>
      <c r="J15" s="26" t="s">
        <v>70</v>
      </c>
      <c r="K15" s="46"/>
    </row>
    <row r="16" ht="25" customHeight="1" spans="1:11">
      <c r="A16" s="22"/>
      <c r="B16" s="23"/>
      <c r="C16" s="19" t="s">
        <v>461</v>
      </c>
      <c r="D16" s="20" t="s">
        <v>67</v>
      </c>
      <c r="E16" s="99" t="s">
        <v>265</v>
      </c>
      <c r="F16" s="20" t="s">
        <v>77</v>
      </c>
      <c r="G16" s="20" t="s">
        <v>287</v>
      </c>
      <c r="H16" s="21">
        <v>10</v>
      </c>
      <c r="I16" s="50">
        <v>0</v>
      </c>
      <c r="J16" s="26" t="s">
        <v>70</v>
      </c>
      <c r="K16" s="46"/>
    </row>
    <row r="17" ht="25" customHeight="1" spans="1:11">
      <c r="A17" s="22"/>
      <c r="B17" s="24" t="s">
        <v>89</v>
      </c>
      <c r="C17" s="19" t="s">
        <v>210</v>
      </c>
      <c r="D17" s="20" t="s">
        <v>67</v>
      </c>
      <c r="E17" s="99" t="s">
        <v>204</v>
      </c>
      <c r="F17" s="20" t="s">
        <v>91</v>
      </c>
      <c r="G17" s="20" t="s">
        <v>287</v>
      </c>
      <c r="H17" s="21">
        <v>10</v>
      </c>
      <c r="I17" s="50">
        <v>0</v>
      </c>
      <c r="J17" s="26" t="s">
        <v>70</v>
      </c>
      <c r="K17" s="46"/>
    </row>
    <row r="18" ht="25" customHeight="1" spans="1:11">
      <c r="A18" s="22"/>
      <c r="B18" s="24" t="s">
        <v>93</v>
      </c>
      <c r="C18" s="19" t="s">
        <v>462</v>
      </c>
      <c r="D18" s="20" t="s">
        <v>76</v>
      </c>
      <c r="E18" s="99" t="s">
        <v>193</v>
      </c>
      <c r="F18" s="20" t="s">
        <v>95</v>
      </c>
      <c r="G18" s="20" t="s">
        <v>207</v>
      </c>
      <c r="H18" s="21">
        <v>10</v>
      </c>
      <c r="I18" s="21">
        <v>5</v>
      </c>
      <c r="J18" s="26" t="s">
        <v>70</v>
      </c>
      <c r="K18" s="46"/>
    </row>
    <row r="19" ht="25" customHeight="1" spans="1:11">
      <c r="A19" s="23"/>
      <c r="B19" s="24" t="s">
        <v>141</v>
      </c>
      <c r="C19" s="19" t="s">
        <v>463</v>
      </c>
      <c r="D19" s="20" t="s">
        <v>76</v>
      </c>
      <c r="E19" s="20" t="s">
        <v>328</v>
      </c>
      <c r="F19" s="20" t="s">
        <v>143</v>
      </c>
      <c r="G19" s="20" t="s">
        <v>287</v>
      </c>
      <c r="H19" s="21">
        <v>10</v>
      </c>
      <c r="I19" s="50">
        <v>0</v>
      </c>
      <c r="J19" s="26" t="s">
        <v>70</v>
      </c>
      <c r="K19" s="46"/>
    </row>
    <row r="20" ht="25" customHeight="1" spans="1:11">
      <c r="A20" s="18" t="s">
        <v>96</v>
      </c>
      <c r="B20" s="24" t="s">
        <v>97</v>
      </c>
      <c r="C20" s="19" t="s">
        <v>464</v>
      </c>
      <c r="D20" s="20" t="s">
        <v>76</v>
      </c>
      <c r="E20" s="99" t="s">
        <v>146</v>
      </c>
      <c r="F20" s="20" t="s">
        <v>137</v>
      </c>
      <c r="G20" s="20" t="s">
        <v>207</v>
      </c>
      <c r="H20" s="21">
        <v>15</v>
      </c>
      <c r="I20" s="21">
        <v>10</v>
      </c>
      <c r="J20" s="26" t="s">
        <v>70</v>
      </c>
      <c r="K20" s="46"/>
    </row>
    <row r="21" ht="25" customHeight="1" spans="1:11">
      <c r="A21" s="23"/>
      <c r="B21" s="24" t="s">
        <v>147</v>
      </c>
      <c r="C21" s="19" t="s">
        <v>234</v>
      </c>
      <c r="D21" s="20" t="s">
        <v>76</v>
      </c>
      <c r="E21" s="99" t="s">
        <v>202</v>
      </c>
      <c r="F21" s="20" t="s">
        <v>95</v>
      </c>
      <c r="G21" s="20" t="s">
        <v>207</v>
      </c>
      <c r="H21" s="21">
        <v>15</v>
      </c>
      <c r="I21" s="21">
        <v>10</v>
      </c>
      <c r="J21" s="26" t="s">
        <v>70</v>
      </c>
      <c r="K21" s="46"/>
    </row>
    <row r="22" ht="25" customHeight="1" spans="1:11">
      <c r="A22" s="25" t="s">
        <v>100</v>
      </c>
      <c r="B22" s="24" t="s">
        <v>101</v>
      </c>
      <c r="C22" s="19" t="s">
        <v>367</v>
      </c>
      <c r="D22" s="20" t="s">
        <v>76</v>
      </c>
      <c r="E22" s="99" t="s">
        <v>267</v>
      </c>
      <c r="F22" s="20" t="s">
        <v>91</v>
      </c>
      <c r="G22" s="20"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55</v>
      </c>
      <c r="J25" s="26" t="s">
        <v>369</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G19" sqref="G19"/>
    </sheetView>
  </sheetViews>
  <sheetFormatPr defaultColWidth="9" defaultRowHeight="14.4"/>
  <cols>
    <col min="1" max="1" width="16.25" customWidth="1"/>
    <col min="2" max="2" width="21.8796296296296" customWidth="1"/>
    <col min="3" max="3" width="26.37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465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v>
      </c>
      <c r="E6" s="9">
        <v>0.5</v>
      </c>
      <c r="F6" s="9">
        <v>0.5</v>
      </c>
      <c r="G6" s="9">
        <v>10</v>
      </c>
      <c r="H6" s="10">
        <f>F6/E6</f>
        <v>1</v>
      </c>
      <c r="I6" s="40">
        <f>G6*H6</f>
        <v>10</v>
      </c>
      <c r="J6" s="40"/>
      <c r="K6" s="41" t="s">
        <v>70</v>
      </c>
    </row>
    <row r="7" ht="25" customHeight="1" spans="1:11">
      <c r="A7" s="4"/>
      <c r="B7" s="4"/>
      <c r="C7" s="8" t="s">
        <v>118</v>
      </c>
      <c r="D7" s="9">
        <v>4</v>
      </c>
      <c r="E7" s="9">
        <v>0.5</v>
      </c>
      <c r="F7" s="9">
        <v>0.5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466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467</v>
      </c>
      <c r="D15" s="20" t="s">
        <v>67</v>
      </c>
      <c r="E15" s="99" t="s">
        <v>293</v>
      </c>
      <c r="F15" s="20" t="s">
        <v>77</v>
      </c>
      <c r="G15" s="20" t="s">
        <v>133</v>
      </c>
      <c r="H15" s="21">
        <v>20</v>
      </c>
      <c r="I15" s="21">
        <v>10</v>
      </c>
      <c r="J15" s="26" t="s">
        <v>70</v>
      </c>
      <c r="K15" s="46"/>
    </row>
    <row r="16" ht="25" customHeight="1" spans="1:11">
      <c r="A16" s="22"/>
      <c r="B16" s="24" t="s">
        <v>89</v>
      </c>
      <c r="C16" s="19" t="s">
        <v>468</v>
      </c>
      <c r="D16" s="20" t="s">
        <v>76</v>
      </c>
      <c r="E16" s="99" t="s">
        <v>468</v>
      </c>
      <c r="F16" s="20" t="s">
        <v>137</v>
      </c>
      <c r="G16" s="20" t="s">
        <v>92</v>
      </c>
      <c r="H16" s="21">
        <v>10</v>
      </c>
      <c r="I16" s="21">
        <v>10</v>
      </c>
      <c r="J16" s="26" t="s">
        <v>70</v>
      </c>
      <c r="K16" s="46"/>
    </row>
    <row r="17" ht="25" customHeight="1" spans="1:11">
      <c r="A17" s="22"/>
      <c r="B17" s="24" t="s">
        <v>93</v>
      </c>
      <c r="C17" s="19" t="s">
        <v>139</v>
      </c>
      <c r="D17" s="20" t="s">
        <v>76</v>
      </c>
      <c r="E17" s="99" t="s">
        <v>193</v>
      </c>
      <c r="F17" s="20" t="s">
        <v>95</v>
      </c>
      <c r="G17" s="20" t="s">
        <v>207</v>
      </c>
      <c r="H17" s="21">
        <v>10</v>
      </c>
      <c r="I17" s="21">
        <v>5</v>
      </c>
      <c r="J17" s="26" t="s">
        <v>70</v>
      </c>
      <c r="K17" s="46"/>
    </row>
    <row r="18" ht="25" customHeight="1" spans="1:11">
      <c r="A18" s="23"/>
      <c r="B18" s="24" t="s">
        <v>141</v>
      </c>
      <c r="C18" s="19" t="s">
        <v>469</v>
      </c>
      <c r="D18" s="20" t="s">
        <v>76</v>
      </c>
      <c r="E18" s="20" t="s">
        <v>293</v>
      </c>
      <c r="F18" s="20" t="s">
        <v>143</v>
      </c>
      <c r="G18" s="20" t="s">
        <v>470</v>
      </c>
      <c r="H18" s="21">
        <v>10</v>
      </c>
      <c r="I18" s="21">
        <v>2.5</v>
      </c>
      <c r="J18" s="26" t="s">
        <v>70</v>
      </c>
      <c r="K18" s="46"/>
    </row>
    <row r="19" ht="25" customHeight="1" spans="1:11">
      <c r="A19" s="18" t="s">
        <v>96</v>
      </c>
      <c r="B19" s="24" t="s">
        <v>97</v>
      </c>
      <c r="C19" s="19" t="s">
        <v>471</v>
      </c>
      <c r="D19" s="20" t="s">
        <v>76</v>
      </c>
      <c r="E19" s="99" t="s">
        <v>146</v>
      </c>
      <c r="F19" s="20" t="s">
        <v>137</v>
      </c>
      <c r="G19" s="20" t="s">
        <v>207</v>
      </c>
      <c r="H19" s="21">
        <v>15</v>
      </c>
      <c r="I19" s="21">
        <v>10</v>
      </c>
      <c r="J19" s="26" t="s">
        <v>70</v>
      </c>
      <c r="K19" s="46"/>
    </row>
    <row r="20" ht="25" customHeight="1" spans="1:11">
      <c r="A20" s="23"/>
      <c r="B20" s="24" t="s">
        <v>147</v>
      </c>
      <c r="C20" s="19" t="s">
        <v>243</v>
      </c>
      <c r="D20" s="20" t="s">
        <v>76</v>
      </c>
      <c r="E20" s="99" t="s">
        <v>202</v>
      </c>
      <c r="F20" s="20" t="s">
        <v>95</v>
      </c>
      <c r="G20" s="20" t="s">
        <v>207</v>
      </c>
      <c r="H20" s="21">
        <v>15</v>
      </c>
      <c r="I20" s="21">
        <v>10</v>
      </c>
      <c r="J20" s="26" t="s">
        <v>70</v>
      </c>
      <c r="K20" s="46"/>
    </row>
    <row r="21" ht="25" customHeight="1" spans="1:11">
      <c r="A21" s="25" t="s">
        <v>100</v>
      </c>
      <c r="B21" s="24" t="s">
        <v>101</v>
      </c>
      <c r="C21" s="19" t="s">
        <v>179</v>
      </c>
      <c r="D21" s="20" t="s">
        <v>76</v>
      </c>
      <c r="E21" s="99" t="s">
        <v>204</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67.5</v>
      </c>
      <c r="J24" s="26" t="s">
        <v>223</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4" workbookViewId="0">
      <selection activeCell="G11" sqref="G11:K11"/>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472</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0.26</v>
      </c>
      <c r="F6" s="9">
        <v>0.26</v>
      </c>
      <c r="G6" s="9">
        <v>10</v>
      </c>
      <c r="H6" s="10">
        <f>F6/E6</f>
        <v>1</v>
      </c>
      <c r="I6" s="40">
        <f>G6*H6</f>
        <v>10</v>
      </c>
      <c r="J6" s="40"/>
      <c r="K6" s="41" t="s">
        <v>70</v>
      </c>
    </row>
    <row r="7" ht="25" customHeight="1" spans="1:11">
      <c r="A7" s="4"/>
      <c r="B7" s="4"/>
      <c r="C7" s="8" t="s">
        <v>118</v>
      </c>
      <c r="D7" s="9">
        <v>2</v>
      </c>
      <c r="E7" s="9">
        <v>0.26</v>
      </c>
      <c r="F7" s="9">
        <v>0.26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13" customHeight="1" spans="1:11">
      <c r="A11" s="4"/>
      <c r="B11" s="7" t="s">
        <v>473</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321</v>
      </c>
      <c r="D15" s="48" t="s">
        <v>67</v>
      </c>
      <c r="E15" s="100" t="s">
        <v>202</v>
      </c>
      <c r="F15" s="48" t="s">
        <v>77</v>
      </c>
      <c r="G15" s="48" t="s">
        <v>78</v>
      </c>
      <c r="H15" s="21">
        <v>5</v>
      </c>
      <c r="I15" s="21">
        <v>5</v>
      </c>
      <c r="J15" s="26" t="s">
        <v>70</v>
      </c>
      <c r="K15" s="46"/>
    </row>
    <row r="16" ht="25" customHeight="1" spans="1:11">
      <c r="A16" s="22"/>
      <c r="B16" s="22"/>
      <c r="C16" s="19" t="s">
        <v>163</v>
      </c>
      <c r="D16" s="20" t="s">
        <v>76</v>
      </c>
      <c r="E16" s="99" t="s">
        <v>202</v>
      </c>
      <c r="F16" s="20" t="s">
        <v>164</v>
      </c>
      <c r="G16" s="20" t="s">
        <v>228</v>
      </c>
      <c r="H16" s="49">
        <v>5</v>
      </c>
      <c r="I16" s="50">
        <v>0</v>
      </c>
      <c r="J16" s="26" t="s">
        <v>70</v>
      </c>
      <c r="K16" s="46"/>
    </row>
    <row r="17" ht="25" customHeight="1" spans="1:11">
      <c r="A17" s="22"/>
      <c r="B17" s="23"/>
      <c r="C17" s="19" t="s">
        <v>474</v>
      </c>
      <c r="D17" s="20" t="s">
        <v>67</v>
      </c>
      <c r="E17" s="99" t="s">
        <v>270</v>
      </c>
      <c r="F17" s="20" t="s">
        <v>130</v>
      </c>
      <c r="G17" s="20" t="s">
        <v>475</v>
      </c>
      <c r="H17" s="49">
        <v>10</v>
      </c>
      <c r="I17" s="21">
        <v>3</v>
      </c>
      <c r="J17" s="26" t="s">
        <v>70</v>
      </c>
      <c r="K17" s="46"/>
    </row>
    <row r="18" ht="25" customHeight="1" spans="1:11">
      <c r="A18" s="22"/>
      <c r="B18" s="18" t="s">
        <v>89</v>
      </c>
      <c r="C18" s="19" t="s">
        <v>210</v>
      </c>
      <c r="D18" s="20" t="s">
        <v>67</v>
      </c>
      <c r="E18" s="99" t="s">
        <v>267</v>
      </c>
      <c r="F18" s="20" t="s">
        <v>91</v>
      </c>
      <c r="G18" s="20" t="s">
        <v>192</v>
      </c>
      <c r="H18" s="49">
        <v>5</v>
      </c>
      <c r="I18" s="21">
        <v>5</v>
      </c>
      <c r="J18" s="26" t="s">
        <v>70</v>
      </c>
      <c r="K18" s="46"/>
    </row>
    <row r="19" ht="25" customHeight="1" spans="1:11">
      <c r="A19" s="22"/>
      <c r="B19" s="23"/>
      <c r="C19" s="19" t="s">
        <v>280</v>
      </c>
      <c r="D19" s="20" t="s">
        <v>67</v>
      </c>
      <c r="E19" s="99" t="s">
        <v>267</v>
      </c>
      <c r="F19" s="20" t="s">
        <v>91</v>
      </c>
      <c r="G19" s="20" t="s">
        <v>230</v>
      </c>
      <c r="H19" s="49">
        <v>5</v>
      </c>
      <c r="I19" s="50">
        <v>0</v>
      </c>
      <c r="J19" s="26" t="s">
        <v>70</v>
      </c>
      <c r="K19" s="46"/>
    </row>
    <row r="20" ht="25" customHeight="1" spans="1:11">
      <c r="A20" s="22"/>
      <c r="B20" s="24" t="s">
        <v>93</v>
      </c>
      <c r="C20" s="19" t="s">
        <v>139</v>
      </c>
      <c r="D20" s="20" t="s">
        <v>76</v>
      </c>
      <c r="E20" s="20" t="s">
        <v>193</v>
      </c>
      <c r="F20" s="20" t="s">
        <v>95</v>
      </c>
      <c r="G20" s="20" t="s">
        <v>207</v>
      </c>
      <c r="H20" s="49">
        <v>10</v>
      </c>
      <c r="I20" s="21">
        <v>5</v>
      </c>
      <c r="J20" s="26" t="s">
        <v>70</v>
      </c>
      <c r="K20" s="46"/>
    </row>
    <row r="21" ht="25" customHeight="1" spans="1:11">
      <c r="A21" s="23"/>
      <c r="B21" s="24" t="s">
        <v>141</v>
      </c>
      <c r="C21" s="19" t="s">
        <v>269</v>
      </c>
      <c r="D21" s="20" t="s">
        <v>76</v>
      </c>
      <c r="E21" s="20" t="s">
        <v>373</v>
      </c>
      <c r="F21" s="20" t="s">
        <v>143</v>
      </c>
      <c r="G21" s="20" t="s">
        <v>476</v>
      </c>
      <c r="H21" s="49">
        <v>10</v>
      </c>
      <c r="I21" s="21">
        <v>1</v>
      </c>
      <c r="J21" s="26" t="s">
        <v>70</v>
      </c>
      <c r="K21" s="46"/>
    </row>
    <row r="22" ht="25" customHeight="1" spans="1:11">
      <c r="A22" s="18" t="s">
        <v>96</v>
      </c>
      <c r="B22" s="24" t="s">
        <v>97</v>
      </c>
      <c r="C22" s="19" t="s">
        <v>477</v>
      </c>
      <c r="D22" s="20" t="s">
        <v>76</v>
      </c>
      <c r="E22" s="99" t="s">
        <v>478</v>
      </c>
      <c r="F22" s="20" t="s">
        <v>137</v>
      </c>
      <c r="G22" s="20" t="s">
        <v>207</v>
      </c>
      <c r="H22" s="49">
        <v>15</v>
      </c>
      <c r="I22" s="21">
        <v>10</v>
      </c>
      <c r="J22" s="26" t="s">
        <v>70</v>
      </c>
      <c r="K22" s="46"/>
    </row>
    <row r="23" ht="25" customHeight="1" spans="1:11">
      <c r="A23" s="23"/>
      <c r="B23" s="24" t="s">
        <v>147</v>
      </c>
      <c r="C23" s="19" t="s">
        <v>355</v>
      </c>
      <c r="D23" s="20" t="s">
        <v>76</v>
      </c>
      <c r="E23" s="99" t="s">
        <v>202</v>
      </c>
      <c r="F23" s="20" t="s">
        <v>95</v>
      </c>
      <c r="G23" s="20" t="s">
        <v>207</v>
      </c>
      <c r="H23" s="49">
        <v>15</v>
      </c>
      <c r="I23" s="21">
        <v>10</v>
      </c>
      <c r="J23" s="26" t="s">
        <v>70</v>
      </c>
      <c r="K23" s="46"/>
    </row>
    <row r="24" ht="25" customHeight="1" spans="1:11">
      <c r="A24" s="25" t="s">
        <v>100</v>
      </c>
      <c r="B24" s="24" t="s">
        <v>101</v>
      </c>
      <c r="C24" s="19" t="s">
        <v>479</v>
      </c>
      <c r="D24" s="20" t="s">
        <v>76</v>
      </c>
      <c r="E24" s="99" t="s">
        <v>267</v>
      </c>
      <c r="F24" s="20" t="s">
        <v>91</v>
      </c>
      <c r="G24" s="20" t="s">
        <v>480</v>
      </c>
      <c r="H24" s="49">
        <v>10</v>
      </c>
      <c r="I24" s="21">
        <v>8</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57</v>
      </c>
      <c r="J27" s="26" t="s">
        <v>369</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7"/>
    <mergeCell ref="B18: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10" workbookViewId="0">
      <selection activeCell="N11" sqref="N11"/>
    </sheetView>
  </sheetViews>
  <sheetFormatPr defaultColWidth="9" defaultRowHeight="14.4"/>
  <cols>
    <col min="1" max="1" width="9.25" customWidth="1"/>
    <col min="2" max="2" width="17.8796296296296" customWidth="1"/>
    <col min="3" max="3" width="16.6296296296296" customWidth="1"/>
    <col min="4" max="4" width="10" customWidth="1"/>
    <col min="5" max="5" width="12.8796296296296" customWidth="1"/>
    <col min="6" max="6" width="10" customWidth="1"/>
    <col min="10" max="10" width="8.37962962962963" customWidth="1"/>
    <col min="11" max="11" width="10.8796296296296" customWidth="1"/>
    <col min="13" max="13" width="17.25" customWidth="1"/>
    <col min="14" max="14" width="14.5"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108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3.03</v>
      </c>
      <c r="F6" s="9">
        <v>3.03</v>
      </c>
      <c r="G6" s="9">
        <v>10</v>
      </c>
      <c r="H6" s="10">
        <f>F6/E6</f>
        <v>1</v>
      </c>
      <c r="I6" s="14">
        <f>G6*H6</f>
        <v>10</v>
      </c>
      <c r="J6" s="14"/>
      <c r="K6" s="41" t="s">
        <v>70</v>
      </c>
    </row>
    <row r="7" ht="25" customHeight="1" spans="1:11">
      <c r="A7" s="4"/>
      <c r="B7" s="4"/>
      <c r="C7" s="8" t="s">
        <v>118</v>
      </c>
      <c r="D7" s="9">
        <v>10</v>
      </c>
      <c r="E7" s="9">
        <v>3.03</v>
      </c>
      <c r="F7" s="9">
        <v>3.03</v>
      </c>
      <c r="G7" s="9">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124</v>
      </c>
      <c r="C11" s="15"/>
      <c r="D11" s="15"/>
      <c r="E11" s="15"/>
      <c r="F11" s="15"/>
      <c r="G11" s="14" t="s">
        <v>125</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s="57" customFormat="1" ht="25" customHeight="1" spans="1:11">
      <c r="A15" s="18" t="s">
        <v>64</v>
      </c>
      <c r="B15" s="18" t="s">
        <v>65</v>
      </c>
      <c r="C15" s="20" t="s">
        <v>129</v>
      </c>
      <c r="D15" s="20" t="s">
        <v>76</v>
      </c>
      <c r="E15" s="56">
        <v>281</v>
      </c>
      <c r="F15" s="20" t="s">
        <v>130</v>
      </c>
      <c r="G15" s="20" t="s">
        <v>131</v>
      </c>
      <c r="H15" s="49">
        <v>20</v>
      </c>
      <c r="I15" s="21">
        <v>20</v>
      </c>
      <c r="J15" s="26" t="s">
        <v>70</v>
      </c>
      <c r="K15" s="46"/>
    </row>
    <row r="16" s="57" customFormat="1" ht="25" customHeight="1" spans="1:11">
      <c r="A16" s="22"/>
      <c r="B16" s="22"/>
      <c r="C16" s="20" t="s">
        <v>132</v>
      </c>
      <c r="D16" s="20" t="s">
        <v>67</v>
      </c>
      <c r="E16" s="56">
        <v>1</v>
      </c>
      <c r="F16" s="20" t="s">
        <v>77</v>
      </c>
      <c r="G16" s="20" t="s">
        <v>133</v>
      </c>
      <c r="H16" s="49">
        <v>10</v>
      </c>
      <c r="I16" s="21">
        <v>10</v>
      </c>
      <c r="J16" s="26" t="s">
        <v>70</v>
      </c>
      <c r="K16" s="46"/>
    </row>
    <row r="17" s="57" customFormat="1" ht="25" customHeight="1" spans="1:11">
      <c r="A17" s="22"/>
      <c r="B17" s="23"/>
      <c r="C17" s="20" t="s">
        <v>134</v>
      </c>
      <c r="D17" s="20" t="s">
        <v>67</v>
      </c>
      <c r="E17" s="56">
        <v>1</v>
      </c>
      <c r="F17" s="20" t="s">
        <v>77</v>
      </c>
      <c r="G17" s="20"/>
      <c r="H17" s="49">
        <v>5</v>
      </c>
      <c r="I17" s="58">
        <v>0</v>
      </c>
      <c r="J17" s="28" t="s">
        <v>135</v>
      </c>
      <c r="K17" s="30"/>
    </row>
    <row r="18" s="57" customFormat="1" ht="36" customHeight="1" spans="1:11">
      <c r="A18" s="22"/>
      <c r="B18" s="24" t="s">
        <v>89</v>
      </c>
      <c r="C18" s="20" t="s">
        <v>136</v>
      </c>
      <c r="D18" s="20" t="s">
        <v>76</v>
      </c>
      <c r="E18" s="99" t="s">
        <v>136</v>
      </c>
      <c r="F18" s="20" t="s">
        <v>137</v>
      </c>
      <c r="G18" s="20" t="s">
        <v>138</v>
      </c>
      <c r="H18" s="49">
        <v>5</v>
      </c>
      <c r="I18" s="58">
        <v>0</v>
      </c>
      <c r="J18" s="28" t="s">
        <v>135</v>
      </c>
      <c r="K18" s="30"/>
    </row>
    <row r="19" s="57" customFormat="1" ht="25" customHeight="1" spans="1:11">
      <c r="A19" s="22"/>
      <c r="B19" s="24" t="s">
        <v>93</v>
      </c>
      <c r="C19" s="20" t="s">
        <v>139</v>
      </c>
      <c r="D19" s="20" t="s">
        <v>76</v>
      </c>
      <c r="E19" s="56">
        <v>2023</v>
      </c>
      <c r="F19" s="20" t="s">
        <v>95</v>
      </c>
      <c r="G19" s="20" t="s">
        <v>140</v>
      </c>
      <c r="H19" s="49">
        <v>5</v>
      </c>
      <c r="I19" s="21">
        <v>3</v>
      </c>
      <c r="J19" s="28" t="s">
        <v>135</v>
      </c>
      <c r="K19" s="30"/>
    </row>
    <row r="20" s="57" customFormat="1" ht="25" customHeight="1" spans="1:11">
      <c r="A20" s="23"/>
      <c r="B20" s="24" t="s">
        <v>141</v>
      </c>
      <c r="C20" s="20" t="s">
        <v>142</v>
      </c>
      <c r="D20" s="20" t="s">
        <v>76</v>
      </c>
      <c r="E20" s="56">
        <v>3.03</v>
      </c>
      <c r="F20" s="20" t="s">
        <v>143</v>
      </c>
      <c r="G20" s="20" t="s">
        <v>144</v>
      </c>
      <c r="H20" s="49">
        <v>5</v>
      </c>
      <c r="I20" s="21">
        <v>3.03</v>
      </c>
      <c r="J20" s="26" t="s">
        <v>70</v>
      </c>
      <c r="K20" s="46"/>
    </row>
    <row r="21" s="57" customFormat="1" ht="25" customHeight="1" spans="1:11">
      <c r="A21" s="18" t="s">
        <v>96</v>
      </c>
      <c r="B21" s="24" t="s">
        <v>97</v>
      </c>
      <c r="C21" s="20" t="s">
        <v>145</v>
      </c>
      <c r="D21" s="20" t="s">
        <v>76</v>
      </c>
      <c r="E21" s="99" t="s">
        <v>146</v>
      </c>
      <c r="F21" s="20" t="s">
        <v>137</v>
      </c>
      <c r="G21" s="20" t="s">
        <v>140</v>
      </c>
      <c r="H21" s="49">
        <v>15</v>
      </c>
      <c r="I21" s="21">
        <f>H21*0.7</f>
        <v>10.5</v>
      </c>
      <c r="J21" s="26" t="s">
        <v>70</v>
      </c>
      <c r="K21" s="46"/>
    </row>
    <row r="22" s="57" customFormat="1" ht="25" customHeight="1" spans="1:11">
      <c r="A22" s="23"/>
      <c r="B22" s="24" t="s">
        <v>147</v>
      </c>
      <c r="C22" s="20" t="s">
        <v>148</v>
      </c>
      <c r="D22" s="20" t="s">
        <v>76</v>
      </c>
      <c r="E22" s="56">
        <v>1</v>
      </c>
      <c r="F22" s="20" t="s">
        <v>95</v>
      </c>
      <c r="G22" s="20" t="s">
        <v>92</v>
      </c>
      <c r="H22" s="49">
        <v>15</v>
      </c>
      <c r="I22" s="21">
        <v>15</v>
      </c>
      <c r="J22" s="26" t="s">
        <v>70</v>
      </c>
      <c r="K22" s="46"/>
    </row>
    <row r="23" s="57" customFormat="1" ht="25" customHeight="1" spans="1:11">
      <c r="A23" s="24" t="s">
        <v>100</v>
      </c>
      <c r="B23" s="24" t="s">
        <v>101</v>
      </c>
      <c r="C23" s="20" t="s">
        <v>149</v>
      </c>
      <c r="D23" s="20" t="s">
        <v>76</v>
      </c>
      <c r="E23" s="56">
        <v>90</v>
      </c>
      <c r="F23" s="20" t="s">
        <v>91</v>
      </c>
      <c r="G23" s="20" t="s">
        <v>150</v>
      </c>
      <c r="H23" s="49">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
        <f>SUM(I6,I15:I23)</f>
        <v>81.53</v>
      </c>
      <c r="J26" s="26" t="s">
        <v>156</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7"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G15" sqref="G15"/>
    </sheetView>
  </sheetViews>
  <sheetFormatPr defaultColWidth="9" defaultRowHeight="14.4"/>
  <cols>
    <col min="1" max="1" width="9.25" customWidth="1"/>
    <col min="2" max="2" width="16.5" customWidth="1"/>
    <col min="3" max="3" width="25.8796296296296" customWidth="1"/>
    <col min="4" max="4" width="10" customWidth="1"/>
    <col min="5" max="5" width="16.5" customWidth="1"/>
    <col min="6" max="6" width="10" customWidth="1"/>
    <col min="7" max="7" width="14.1296296296296"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481</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0.25</v>
      </c>
      <c r="F6" s="9">
        <v>0.25</v>
      </c>
      <c r="G6" s="9">
        <v>10</v>
      </c>
      <c r="H6" s="10">
        <f>F6/E6</f>
        <v>1</v>
      </c>
      <c r="I6" s="40">
        <f>G6*H6</f>
        <v>10</v>
      </c>
      <c r="J6" s="40"/>
      <c r="K6" s="41" t="s">
        <v>70</v>
      </c>
    </row>
    <row r="7" ht="25" customHeight="1" spans="1:11">
      <c r="A7" s="4"/>
      <c r="B7" s="4"/>
      <c r="C7" s="8" t="s">
        <v>118</v>
      </c>
      <c r="D7" s="9">
        <v>5</v>
      </c>
      <c r="E7" s="9">
        <v>0.25</v>
      </c>
      <c r="F7" s="9">
        <v>0.25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482</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483</v>
      </c>
      <c r="D15" s="20" t="s">
        <v>67</v>
      </c>
      <c r="E15" s="99" t="s">
        <v>293</v>
      </c>
      <c r="F15" s="20" t="s">
        <v>77</v>
      </c>
      <c r="G15" s="20" t="s">
        <v>87</v>
      </c>
      <c r="H15" s="21">
        <v>10</v>
      </c>
      <c r="I15" s="21">
        <v>10</v>
      </c>
      <c r="J15" s="26" t="s">
        <v>70</v>
      </c>
      <c r="K15" s="46"/>
    </row>
    <row r="16" ht="25" customHeight="1" spans="1:11">
      <c r="A16" s="22"/>
      <c r="B16" s="23"/>
      <c r="C16" s="19" t="s">
        <v>484</v>
      </c>
      <c r="D16" s="20" t="s">
        <v>67</v>
      </c>
      <c r="E16" s="99" t="s">
        <v>485</v>
      </c>
      <c r="F16" s="20" t="s">
        <v>249</v>
      </c>
      <c r="G16" s="20" t="s">
        <v>207</v>
      </c>
      <c r="H16" s="21">
        <v>10</v>
      </c>
      <c r="I16" s="21">
        <v>5</v>
      </c>
      <c r="J16" s="26" t="s">
        <v>70</v>
      </c>
      <c r="K16" s="46"/>
    </row>
    <row r="17" ht="25" customHeight="1" spans="1:11">
      <c r="A17" s="22"/>
      <c r="B17" s="18" t="s">
        <v>89</v>
      </c>
      <c r="C17" s="19" t="s">
        <v>486</v>
      </c>
      <c r="D17" s="20" t="s">
        <v>76</v>
      </c>
      <c r="E17" s="99" t="s">
        <v>486</v>
      </c>
      <c r="F17" s="20" t="s">
        <v>137</v>
      </c>
      <c r="G17" s="20" t="s">
        <v>207</v>
      </c>
      <c r="H17" s="21">
        <v>10</v>
      </c>
      <c r="I17" s="21">
        <v>5</v>
      </c>
      <c r="J17" s="26" t="s">
        <v>70</v>
      </c>
      <c r="K17" s="46"/>
    </row>
    <row r="18" ht="25" customHeight="1" spans="1:11">
      <c r="A18" s="22"/>
      <c r="B18" s="23"/>
      <c r="C18" s="19" t="s">
        <v>210</v>
      </c>
      <c r="D18" s="20" t="s">
        <v>67</v>
      </c>
      <c r="E18" s="99" t="s">
        <v>267</v>
      </c>
      <c r="F18" s="20" t="s">
        <v>91</v>
      </c>
      <c r="G18" s="20" t="s">
        <v>192</v>
      </c>
      <c r="H18" s="21">
        <v>10</v>
      </c>
      <c r="I18" s="21">
        <v>10</v>
      </c>
      <c r="J18" s="26" t="s">
        <v>70</v>
      </c>
      <c r="K18" s="46"/>
    </row>
    <row r="19" ht="25" customHeight="1" spans="1:11">
      <c r="A19" s="22"/>
      <c r="B19" s="24" t="s">
        <v>93</v>
      </c>
      <c r="C19" s="19" t="s">
        <v>139</v>
      </c>
      <c r="D19" s="20" t="s">
        <v>76</v>
      </c>
      <c r="E19" s="99" t="s">
        <v>193</v>
      </c>
      <c r="F19" s="20" t="s">
        <v>95</v>
      </c>
      <c r="G19" s="20" t="s">
        <v>207</v>
      </c>
      <c r="H19" s="21">
        <v>5</v>
      </c>
      <c r="I19" s="21">
        <v>3</v>
      </c>
      <c r="J19" s="26" t="s">
        <v>70</v>
      </c>
      <c r="K19" s="46"/>
    </row>
    <row r="20" ht="25" customHeight="1" spans="1:11">
      <c r="A20" s="23"/>
      <c r="B20" s="24" t="s">
        <v>141</v>
      </c>
      <c r="C20" s="19" t="s">
        <v>487</v>
      </c>
      <c r="D20" s="20" t="s">
        <v>76</v>
      </c>
      <c r="E20" s="20" t="s">
        <v>328</v>
      </c>
      <c r="F20" s="20" t="s">
        <v>143</v>
      </c>
      <c r="G20" s="20" t="s">
        <v>488</v>
      </c>
      <c r="H20" s="21">
        <v>5</v>
      </c>
      <c r="I20" s="21">
        <v>1</v>
      </c>
      <c r="J20" s="26" t="s">
        <v>70</v>
      </c>
      <c r="K20" s="46"/>
    </row>
    <row r="21" ht="25" customHeight="1" spans="1:11">
      <c r="A21" s="18" t="s">
        <v>96</v>
      </c>
      <c r="B21" s="24" t="s">
        <v>97</v>
      </c>
      <c r="C21" s="19" t="s">
        <v>489</v>
      </c>
      <c r="D21" s="20" t="s">
        <v>76</v>
      </c>
      <c r="E21" s="99" t="s">
        <v>267</v>
      </c>
      <c r="F21" s="20" t="s">
        <v>91</v>
      </c>
      <c r="G21" s="20" t="s">
        <v>192</v>
      </c>
      <c r="H21" s="21">
        <v>15</v>
      </c>
      <c r="I21" s="21">
        <v>15</v>
      </c>
      <c r="J21" s="26" t="s">
        <v>70</v>
      </c>
      <c r="K21" s="46"/>
    </row>
    <row r="22" ht="25" customHeight="1" spans="1:11">
      <c r="A22" s="23"/>
      <c r="B22" s="24" t="s">
        <v>147</v>
      </c>
      <c r="C22" s="19" t="s">
        <v>148</v>
      </c>
      <c r="D22" s="20" t="s">
        <v>76</v>
      </c>
      <c r="E22" s="99" t="s">
        <v>202</v>
      </c>
      <c r="F22" s="20" t="s">
        <v>95</v>
      </c>
      <c r="G22" s="20" t="s">
        <v>92</v>
      </c>
      <c r="H22" s="21">
        <v>15</v>
      </c>
      <c r="I22" s="21">
        <v>15</v>
      </c>
      <c r="J22" s="26" t="s">
        <v>70</v>
      </c>
      <c r="K22" s="46"/>
    </row>
    <row r="23" ht="25" customHeight="1" spans="1:11">
      <c r="A23" s="25" t="s">
        <v>100</v>
      </c>
      <c r="B23" s="24" t="s">
        <v>101</v>
      </c>
      <c r="C23" s="19" t="s">
        <v>490</v>
      </c>
      <c r="D23" s="20" t="s">
        <v>76</v>
      </c>
      <c r="E23" s="99" t="s">
        <v>267</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84</v>
      </c>
      <c r="J26" s="26" t="s">
        <v>156</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4"/>
  <sheetViews>
    <sheetView topLeftCell="A11" workbookViewId="0">
      <selection activeCell="A29" sqref="A29:G30"/>
    </sheetView>
  </sheetViews>
  <sheetFormatPr defaultColWidth="9" defaultRowHeight="14.4"/>
  <cols>
    <col min="1" max="1" width="9.25" customWidth="1"/>
    <col min="2" max="2" width="18.6296296296296" customWidth="1"/>
    <col min="3" max="3" width="23.87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40</v>
      </c>
      <c r="E6" s="9">
        <v>27.19</v>
      </c>
      <c r="F6" s="9">
        <v>27.19</v>
      </c>
      <c r="G6" s="9">
        <v>10</v>
      </c>
      <c r="H6" s="10">
        <f t="shared" ref="H6:H8" si="0">F6/E6</f>
        <v>1</v>
      </c>
      <c r="I6" s="14">
        <f>G6*H6</f>
        <v>10</v>
      </c>
      <c r="J6" s="14"/>
      <c r="K6" s="41" t="s">
        <v>70</v>
      </c>
    </row>
    <row r="7" ht="25" customHeight="1" spans="1:11">
      <c r="A7" s="4"/>
      <c r="B7" s="4"/>
      <c r="C7" s="8" t="s">
        <v>118</v>
      </c>
      <c r="D7" s="9">
        <v>40</v>
      </c>
      <c r="E7" s="9">
        <v>27.19</v>
      </c>
      <c r="F7" s="9">
        <v>27.19</v>
      </c>
      <c r="G7" s="9">
        <v>10</v>
      </c>
      <c r="H7" s="10">
        <f t="shared" si="0"/>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05" customHeight="1" spans="1:11">
      <c r="A11" s="4"/>
      <c r="B11" s="7" t="s">
        <v>159</v>
      </c>
      <c r="C11" s="7"/>
      <c r="D11" s="7"/>
      <c r="E11" s="7"/>
      <c r="F11" s="7"/>
      <c r="G11" s="14" t="s">
        <v>159</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75</v>
      </c>
      <c r="D15" s="20" t="s">
        <v>67</v>
      </c>
      <c r="E15" s="56">
        <v>1</v>
      </c>
      <c r="F15" s="20" t="s">
        <v>77</v>
      </c>
      <c r="G15" s="20" t="s">
        <v>78</v>
      </c>
      <c r="H15" s="56">
        <v>10</v>
      </c>
      <c r="I15" s="49">
        <v>10</v>
      </c>
      <c r="J15" s="26" t="s">
        <v>70</v>
      </c>
      <c r="K15" s="46"/>
    </row>
    <row r="16" ht="25" customHeight="1" spans="1:11">
      <c r="A16" s="22"/>
      <c r="B16" s="22"/>
      <c r="C16" s="19" t="s">
        <v>79</v>
      </c>
      <c r="D16" s="20" t="s">
        <v>72</v>
      </c>
      <c r="E16" s="56">
        <v>3</v>
      </c>
      <c r="F16" s="20" t="s">
        <v>160</v>
      </c>
      <c r="G16" s="20" t="s">
        <v>161</v>
      </c>
      <c r="H16" s="56">
        <v>10</v>
      </c>
      <c r="I16" s="49">
        <v>10</v>
      </c>
      <c r="J16" s="26" t="s">
        <v>70</v>
      </c>
      <c r="K16" s="46"/>
    </row>
    <row r="17" ht="25" customHeight="1" spans="1:11">
      <c r="A17" s="22"/>
      <c r="B17" s="22"/>
      <c r="C17" s="19" t="s">
        <v>162</v>
      </c>
      <c r="D17" s="20" t="s">
        <v>67</v>
      </c>
      <c r="E17" s="56">
        <v>1</v>
      </c>
      <c r="F17" s="20" t="s">
        <v>77</v>
      </c>
      <c r="G17" s="20" t="s">
        <v>78</v>
      </c>
      <c r="H17" s="56">
        <v>10</v>
      </c>
      <c r="I17" s="49">
        <v>10</v>
      </c>
      <c r="J17" s="26" t="s">
        <v>70</v>
      </c>
      <c r="K17" s="46"/>
    </row>
    <row r="18" ht="25" customHeight="1" spans="1:11">
      <c r="A18" s="22"/>
      <c r="B18" s="22"/>
      <c r="C18" s="19" t="s">
        <v>163</v>
      </c>
      <c r="D18" s="20" t="s">
        <v>76</v>
      </c>
      <c r="E18" s="56">
        <v>1</v>
      </c>
      <c r="F18" s="20" t="s">
        <v>164</v>
      </c>
      <c r="G18" s="20" t="s">
        <v>165</v>
      </c>
      <c r="H18" s="56">
        <v>5</v>
      </c>
      <c r="I18" s="49">
        <v>5</v>
      </c>
      <c r="J18" s="26" t="s">
        <v>70</v>
      </c>
      <c r="K18" s="46"/>
    </row>
    <row r="19" ht="25" customHeight="1" spans="1:11">
      <c r="A19" s="22"/>
      <c r="B19" s="22"/>
      <c r="C19" s="19" t="s">
        <v>166</v>
      </c>
      <c r="D19" s="20" t="s">
        <v>67</v>
      </c>
      <c r="E19" s="56">
        <v>100</v>
      </c>
      <c r="F19" s="20" t="s">
        <v>68</v>
      </c>
      <c r="G19" s="20" t="s">
        <v>167</v>
      </c>
      <c r="H19" s="56">
        <v>5</v>
      </c>
      <c r="I19" s="49">
        <v>5</v>
      </c>
      <c r="J19" s="26" t="s">
        <v>70</v>
      </c>
      <c r="K19" s="46"/>
    </row>
    <row r="20" ht="25" customHeight="1" spans="1:11">
      <c r="A20" s="22"/>
      <c r="B20" s="23"/>
      <c r="C20" s="19" t="s">
        <v>168</v>
      </c>
      <c r="D20" s="20" t="s">
        <v>76</v>
      </c>
      <c r="E20" s="56">
        <v>1</v>
      </c>
      <c r="F20" s="20" t="s">
        <v>164</v>
      </c>
      <c r="G20" s="20" t="s">
        <v>169</v>
      </c>
      <c r="H20" s="56">
        <v>2</v>
      </c>
      <c r="I20" s="49">
        <v>2</v>
      </c>
      <c r="J20" s="26" t="s">
        <v>70</v>
      </c>
      <c r="K20" s="46"/>
    </row>
    <row r="21" ht="25" customHeight="1" spans="1:11">
      <c r="A21" s="22"/>
      <c r="B21" s="24" t="s">
        <v>89</v>
      </c>
      <c r="C21" s="19" t="s">
        <v>170</v>
      </c>
      <c r="D21" s="20" t="s">
        <v>76</v>
      </c>
      <c r="E21" s="99" t="s">
        <v>170</v>
      </c>
      <c r="F21" s="20" t="s">
        <v>137</v>
      </c>
      <c r="G21" s="20" t="s">
        <v>171</v>
      </c>
      <c r="H21" s="56">
        <v>2</v>
      </c>
      <c r="I21" s="49">
        <v>2</v>
      </c>
      <c r="J21" s="26" t="s">
        <v>70</v>
      </c>
      <c r="K21" s="46"/>
    </row>
    <row r="22" ht="25" customHeight="1" spans="1:11">
      <c r="A22" s="22"/>
      <c r="B22" s="24" t="s">
        <v>93</v>
      </c>
      <c r="C22" s="19" t="s">
        <v>139</v>
      </c>
      <c r="D22" s="20" t="s">
        <v>76</v>
      </c>
      <c r="E22" s="56">
        <v>2023</v>
      </c>
      <c r="F22" s="20" t="s">
        <v>95</v>
      </c>
      <c r="G22" s="20" t="s">
        <v>171</v>
      </c>
      <c r="H22" s="56">
        <v>2</v>
      </c>
      <c r="I22" s="49">
        <v>2</v>
      </c>
      <c r="J22" s="26" t="s">
        <v>70</v>
      </c>
      <c r="K22" s="46"/>
    </row>
    <row r="23" ht="25" customHeight="1" spans="1:11">
      <c r="A23" s="22"/>
      <c r="B23" s="18" t="s">
        <v>141</v>
      </c>
      <c r="C23" s="19" t="s">
        <v>172</v>
      </c>
      <c r="D23" s="20" t="s">
        <v>76</v>
      </c>
      <c r="E23" s="56">
        <v>20</v>
      </c>
      <c r="F23" s="20" t="s">
        <v>143</v>
      </c>
      <c r="G23" s="20" t="s">
        <v>173</v>
      </c>
      <c r="H23" s="56">
        <v>2</v>
      </c>
      <c r="I23" s="49">
        <v>1</v>
      </c>
      <c r="J23" s="26" t="s">
        <v>70</v>
      </c>
      <c r="K23" s="46"/>
    </row>
    <row r="24" ht="25" customHeight="1" spans="1:11">
      <c r="A24" s="23"/>
      <c r="B24" s="23"/>
      <c r="C24" s="19" t="s">
        <v>174</v>
      </c>
      <c r="D24" s="20" t="s">
        <v>76</v>
      </c>
      <c r="E24" s="56">
        <v>20</v>
      </c>
      <c r="F24" s="20" t="s">
        <v>143</v>
      </c>
      <c r="G24" s="20" t="s">
        <v>175</v>
      </c>
      <c r="H24" s="56">
        <v>1</v>
      </c>
      <c r="I24" s="49">
        <v>1</v>
      </c>
      <c r="J24" s="26" t="s">
        <v>70</v>
      </c>
      <c r="K24" s="46"/>
    </row>
    <row r="25" ht="25" customHeight="1" spans="1:11">
      <c r="A25" s="18" t="s">
        <v>96</v>
      </c>
      <c r="B25" s="24" t="s">
        <v>97</v>
      </c>
      <c r="C25" s="19" t="s">
        <v>176</v>
      </c>
      <c r="D25" s="20" t="s">
        <v>76</v>
      </c>
      <c r="E25" s="99" t="s">
        <v>146</v>
      </c>
      <c r="F25" s="20" t="s">
        <v>137</v>
      </c>
      <c r="G25" s="20" t="s">
        <v>171</v>
      </c>
      <c r="H25" s="56">
        <v>1</v>
      </c>
      <c r="I25" s="49">
        <v>1</v>
      </c>
      <c r="J25" s="26" t="s">
        <v>70</v>
      </c>
      <c r="K25" s="46"/>
    </row>
    <row r="26" ht="25" customHeight="1" spans="1:11">
      <c r="A26" s="23"/>
      <c r="B26" s="24" t="s">
        <v>147</v>
      </c>
      <c r="C26" s="19" t="s">
        <v>177</v>
      </c>
      <c r="D26" s="20" t="s">
        <v>76</v>
      </c>
      <c r="E26" s="56">
        <v>1</v>
      </c>
      <c r="F26" s="20" t="s">
        <v>95</v>
      </c>
      <c r="G26" s="20" t="s">
        <v>178</v>
      </c>
      <c r="H26" s="56">
        <v>30</v>
      </c>
      <c r="I26" s="49">
        <v>30</v>
      </c>
      <c r="J26" s="26" t="s">
        <v>70</v>
      </c>
      <c r="K26" s="46"/>
    </row>
    <row r="27" ht="25" customHeight="1" spans="1:11">
      <c r="A27" s="25" t="s">
        <v>100</v>
      </c>
      <c r="B27" s="24" t="s">
        <v>101</v>
      </c>
      <c r="C27" s="19" t="s">
        <v>179</v>
      </c>
      <c r="D27" s="20" t="s">
        <v>76</v>
      </c>
      <c r="E27" s="56">
        <v>90</v>
      </c>
      <c r="F27" s="20" t="s">
        <v>91</v>
      </c>
      <c r="G27" s="20" t="s">
        <v>150</v>
      </c>
      <c r="H27" s="56">
        <v>10</v>
      </c>
      <c r="I27" s="49">
        <v>10</v>
      </c>
      <c r="J27" s="26" t="s">
        <v>70</v>
      </c>
      <c r="K27" s="46"/>
    </row>
    <row r="28" ht="25" customHeight="1" spans="1:11">
      <c r="A28" s="4" t="s">
        <v>151</v>
      </c>
      <c r="B28" s="4"/>
      <c r="C28" s="4"/>
      <c r="D28" s="26" t="s">
        <v>70</v>
      </c>
      <c r="E28" s="27"/>
      <c r="F28" s="27"/>
      <c r="G28" s="27"/>
      <c r="H28" s="27"/>
      <c r="I28" s="27"/>
      <c r="J28" s="27"/>
      <c r="K28" s="46"/>
    </row>
    <row r="29" ht="25" customHeight="1" spans="1:11">
      <c r="A29" s="28" t="s">
        <v>152</v>
      </c>
      <c r="B29" s="29"/>
      <c r="C29" s="29"/>
      <c r="D29" s="29"/>
      <c r="E29" s="29"/>
      <c r="F29" s="29"/>
      <c r="G29" s="30"/>
      <c r="H29" s="4" t="s">
        <v>153</v>
      </c>
      <c r="I29" s="4" t="s">
        <v>154</v>
      </c>
      <c r="J29" s="26" t="s">
        <v>155</v>
      </c>
      <c r="K29" s="46"/>
    </row>
    <row r="30" ht="25" customHeight="1" spans="1:11">
      <c r="A30" s="31"/>
      <c r="B30" s="32"/>
      <c r="C30" s="32"/>
      <c r="D30" s="32"/>
      <c r="E30" s="32"/>
      <c r="F30" s="32"/>
      <c r="G30" s="33"/>
      <c r="H30" s="4">
        <v>100</v>
      </c>
      <c r="I30" s="40">
        <f>SUM(I6,I15:I27)</f>
        <v>99</v>
      </c>
      <c r="J30" s="26" t="s">
        <v>180</v>
      </c>
      <c r="K30" s="46"/>
    </row>
    <row r="31" ht="69" customHeight="1" spans="1:11">
      <c r="A31" s="12" t="s">
        <v>157</v>
      </c>
      <c r="B31" s="12"/>
      <c r="C31" s="12"/>
      <c r="D31" s="12"/>
      <c r="E31" s="12"/>
      <c r="F31" s="12"/>
      <c r="G31" s="12"/>
      <c r="H31" s="12"/>
      <c r="I31" s="12"/>
      <c r="J31" s="12"/>
      <c r="K31" s="12"/>
    </row>
    <row r="32" spans="1:11">
      <c r="A32" s="34" t="s">
        <v>103</v>
      </c>
      <c r="B32" s="34"/>
      <c r="C32" s="34"/>
      <c r="D32" s="34"/>
      <c r="E32" s="34"/>
      <c r="F32" s="34"/>
      <c r="G32" s="34"/>
      <c r="H32" s="34"/>
      <c r="I32" s="34"/>
      <c r="J32" s="34"/>
      <c r="K32" s="34"/>
    </row>
    <row r="33" spans="1:11">
      <c r="A33" s="34" t="s">
        <v>104</v>
      </c>
      <c r="B33" s="34"/>
      <c r="C33" s="34"/>
      <c r="D33" s="34"/>
      <c r="E33" s="34"/>
      <c r="F33" s="34"/>
      <c r="G33" s="34"/>
      <c r="H33" s="34"/>
      <c r="I33" s="34"/>
      <c r="J33" s="34"/>
      <c r="K33" s="34"/>
    </row>
    <row r="34" spans="1:10">
      <c r="A34" s="35"/>
      <c r="B34" s="35"/>
      <c r="C34" s="35"/>
      <c r="D34" s="35"/>
      <c r="E34" s="35"/>
      <c r="F34" s="35"/>
      <c r="G34" s="35"/>
      <c r="H34" s="35"/>
      <c r="I34" s="35"/>
      <c r="J34" s="35"/>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4"/>
    <mergeCell ref="A25:A26"/>
    <mergeCell ref="B15:B20"/>
    <mergeCell ref="B23:B24"/>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workbookViewId="0">
      <selection activeCell="F20" sqref="F20"/>
    </sheetView>
  </sheetViews>
  <sheetFormatPr defaultColWidth="9" defaultRowHeight="14.4"/>
  <cols>
    <col min="1" max="1" width="16" customWidth="1"/>
    <col min="2" max="2" width="19.1296296296296" customWidth="1"/>
    <col min="3" max="3" width="24.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181</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24.15</v>
      </c>
      <c r="E6" s="9">
        <v>22.6</v>
      </c>
      <c r="F6" s="9">
        <v>22.6</v>
      </c>
      <c r="G6" s="9">
        <v>10</v>
      </c>
      <c r="H6" s="10">
        <f>F6/E6</f>
        <v>1</v>
      </c>
      <c r="I6" s="14">
        <f>G6*H6</f>
        <v>10</v>
      </c>
      <c r="J6" s="14"/>
      <c r="K6" s="41" t="s">
        <v>70</v>
      </c>
    </row>
    <row r="7" ht="25" customHeight="1" spans="1:11">
      <c r="A7" s="4"/>
      <c r="B7" s="4"/>
      <c r="C7" s="8" t="s">
        <v>118</v>
      </c>
      <c r="D7" s="9">
        <v>24.15</v>
      </c>
      <c r="E7" s="9">
        <v>22.6</v>
      </c>
      <c r="F7" s="9">
        <v>22.6</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182</v>
      </c>
      <c r="C11" s="7"/>
      <c r="D11" s="7"/>
      <c r="E11" s="7"/>
      <c r="F11" s="7"/>
      <c r="G11" s="54" t="s">
        <v>183</v>
      </c>
      <c r="H11" s="54"/>
      <c r="I11" s="54"/>
      <c r="J11" s="54"/>
      <c r="K11" s="5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184</v>
      </c>
      <c r="D15" s="48" t="s">
        <v>72</v>
      </c>
      <c r="E15" s="100" t="s">
        <v>185</v>
      </c>
      <c r="F15" s="48" t="s">
        <v>130</v>
      </c>
      <c r="G15" s="48" t="s">
        <v>186</v>
      </c>
      <c r="H15" s="21">
        <v>10</v>
      </c>
      <c r="I15" s="21">
        <v>10</v>
      </c>
      <c r="J15" s="26" t="s">
        <v>70</v>
      </c>
      <c r="K15" s="46"/>
    </row>
    <row r="16" ht="25" customHeight="1" spans="1:11">
      <c r="A16" s="22"/>
      <c r="B16" s="23"/>
      <c r="C16" s="47" t="s">
        <v>187</v>
      </c>
      <c r="D16" s="48" t="s">
        <v>72</v>
      </c>
      <c r="E16" s="100" t="s">
        <v>188</v>
      </c>
      <c r="F16" s="48" t="s">
        <v>130</v>
      </c>
      <c r="G16" s="48" t="s">
        <v>189</v>
      </c>
      <c r="H16" s="21">
        <v>10</v>
      </c>
      <c r="I16" s="21">
        <v>10</v>
      </c>
      <c r="J16" s="26" t="s">
        <v>70</v>
      </c>
      <c r="K16" s="46"/>
    </row>
    <row r="17" ht="25" customHeight="1" spans="1:11">
      <c r="A17" s="22"/>
      <c r="B17" s="24" t="s">
        <v>89</v>
      </c>
      <c r="C17" s="47" t="s">
        <v>190</v>
      </c>
      <c r="D17" s="48" t="s">
        <v>76</v>
      </c>
      <c r="E17" s="100" t="s">
        <v>191</v>
      </c>
      <c r="F17" s="48" t="s">
        <v>91</v>
      </c>
      <c r="G17" s="48" t="s">
        <v>192</v>
      </c>
      <c r="H17" s="21">
        <v>10</v>
      </c>
      <c r="I17" s="21">
        <v>10</v>
      </c>
      <c r="J17" s="26" t="s">
        <v>70</v>
      </c>
      <c r="K17" s="46"/>
    </row>
    <row r="18" ht="25" customHeight="1" spans="1:11">
      <c r="A18" s="22"/>
      <c r="B18" s="24" t="s">
        <v>93</v>
      </c>
      <c r="C18" s="47" t="s">
        <v>139</v>
      </c>
      <c r="D18" s="48" t="s">
        <v>76</v>
      </c>
      <c r="E18" s="100" t="s">
        <v>193</v>
      </c>
      <c r="F18" s="48" t="s">
        <v>95</v>
      </c>
      <c r="G18" s="48" t="s">
        <v>194</v>
      </c>
      <c r="H18" s="21">
        <v>10</v>
      </c>
      <c r="I18" s="21">
        <v>10</v>
      </c>
      <c r="J18" s="26" t="s">
        <v>70</v>
      </c>
      <c r="K18" s="46"/>
    </row>
    <row r="19" ht="25" customHeight="1" spans="1:11">
      <c r="A19" s="23"/>
      <c r="B19" s="24" t="s">
        <v>141</v>
      </c>
      <c r="C19" s="47" t="s">
        <v>195</v>
      </c>
      <c r="D19" s="48" t="s">
        <v>67</v>
      </c>
      <c r="E19" s="100" t="s">
        <v>196</v>
      </c>
      <c r="F19" s="48" t="s">
        <v>197</v>
      </c>
      <c r="G19" s="48" t="s">
        <v>198</v>
      </c>
      <c r="H19" s="21">
        <v>10</v>
      </c>
      <c r="I19" s="21">
        <v>10</v>
      </c>
      <c r="J19" s="26" t="s">
        <v>70</v>
      </c>
      <c r="K19" s="46"/>
    </row>
    <row r="20" ht="25" customHeight="1" spans="1:11">
      <c r="A20" s="18" t="s">
        <v>96</v>
      </c>
      <c r="B20" s="24" t="s">
        <v>97</v>
      </c>
      <c r="C20" s="19" t="s">
        <v>199</v>
      </c>
      <c r="D20" s="48" t="s">
        <v>76</v>
      </c>
      <c r="E20" s="100" t="s">
        <v>200</v>
      </c>
      <c r="F20" s="48" t="s">
        <v>137</v>
      </c>
      <c r="G20" s="48" t="s">
        <v>92</v>
      </c>
      <c r="H20" s="21">
        <v>15</v>
      </c>
      <c r="I20" s="21">
        <v>15</v>
      </c>
      <c r="J20" s="26" t="s">
        <v>70</v>
      </c>
      <c r="K20" s="46"/>
    </row>
    <row r="21" ht="25" customHeight="1" spans="1:11">
      <c r="A21" s="23"/>
      <c r="B21" s="24" t="s">
        <v>147</v>
      </c>
      <c r="C21" s="47" t="s">
        <v>201</v>
      </c>
      <c r="D21" s="48" t="s">
        <v>76</v>
      </c>
      <c r="E21" s="100" t="s">
        <v>202</v>
      </c>
      <c r="F21" s="48" t="s">
        <v>95</v>
      </c>
      <c r="G21" s="48" t="s">
        <v>92</v>
      </c>
      <c r="H21" s="21">
        <v>15</v>
      </c>
      <c r="I21" s="21">
        <v>15</v>
      </c>
      <c r="J21" s="26" t="s">
        <v>70</v>
      </c>
      <c r="K21" s="46"/>
    </row>
    <row r="22" ht="25" customHeight="1" spans="1:11">
      <c r="A22" s="25" t="s">
        <v>100</v>
      </c>
      <c r="B22" s="24" t="s">
        <v>101</v>
      </c>
      <c r="C22" s="47" t="s">
        <v>203</v>
      </c>
      <c r="D22" s="48" t="s">
        <v>76</v>
      </c>
      <c r="E22" s="100" t="s">
        <v>204</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100</v>
      </c>
      <c r="J25" s="26" t="s">
        <v>180</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B15" sqref="B15:B16"/>
    </sheetView>
  </sheetViews>
  <sheetFormatPr defaultColWidth="9" defaultRowHeight="14.4"/>
  <cols>
    <col min="1" max="1" width="18" customWidth="1"/>
    <col min="2" max="2" width="20.6296296296296" customWidth="1"/>
    <col min="3" max="3" width="16.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205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v>
      </c>
      <c r="E6" s="9">
        <v>18.07</v>
      </c>
      <c r="F6" s="9">
        <v>18.07</v>
      </c>
      <c r="G6" s="9">
        <v>10</v>
      </c>
      <c r="H6" s="10">
        <f>F6/E6</f>
        <v>1</v>
      </c>
      <c r="I6" s="14">
        <f>G6*H6</f>
        <v>10</v>
      </c>
      <c r="J6" s="14"/>
      <c r="K6" s="41" t="s">
        <v>70</v>
      </c>
    </row>
    <row r="7" ht="25" customHeight="1" spans="1:11">
      <c r="A7" s="4"/>
      <c r="B7" s="4"/>
      <c r="C7" s="8" t="s">
        <v>118</v>
      </c>
      <c r="D7" s="9">
        <v>30</v>
      </c>
      <c r="E7" s="9">
        <v>18.07</v>
      </c>
      <c r="F7" s="9">
        <v>18.07</v>
      </c>
      <c r="G7" s="11">
        <f>G6</f>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206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66</v>
      </c>
      <c r="D15" s="20" t="s">
        <v>67</v>
      </c>
      <c r="E15" s="56">
        <v>150</v>
      </c>
      <c r="F15" s="20" t="s">
        <v>68</v>
      </c>
      <c r="G15" s="20" t="s">
        <v>69</v>
      </c>
      <c r="H15" s="21">
        <v>10</v>
      </c>
      <c r="I15" s="21">
        <v>10</v>
      </c>
      <c r="J15" s="26" t="s">
        <v>70</v>
      </c>
      <c r="K15" s="46"/>
    </row>
    <row r="16" ht="25" customHeight="1" spans="1:11">
      <c r="A16" s="22"/>
      <c r="B16" s="23"/>
      <c r="C16" s="19" t="s">
        <v>208</v>
      </c>
      <c r="D16" s="20" t="s">
        <v>72</v>
      </c>
      <c r="E16" s="56">
        <v>6</v>
      </c>
      <c r="F16" s="20" t="s">
        <v>77</v>
      </c>
      <c r="G16" s="20" t="s">
        <v>209</v>
      </c>
      <c r="H16" s="21">
        <v>10</v>
      </c>
      <c r="I16" s="21">
        <v>8</v>
      </c>
      <c r="J16" s="26" t="s">
        <v>70</v>
      </c>
      <c r="K16" s="46"/>
    </row>
    <row r="17" ht="25" customHeight="1" spans="1:11">
      <c r="A17" s="22"/>
      <c r="B17" s="24" t="s">
        <v>89</v>
      </c>
      <c r="C17" s="19" t="s">
        <v>210</v>
      </c>
      <c r="D17" s="20" t="s">
        <v>67</v>
      </c>
      <c r="E17" s="56">
        <v>95</v>
      </c>
      <c r="F17" s="20" t="s">
        <v>91</v>
      </c>
      <c r="G17" s="20" t="s">
        <v>192</v>
      </c>
      <c r="H17" s="21">
        <v>10</v>
      </c>
      <c r="I17" s="21">
        <v>10</v>
      </c>
      <c r="J17" s="26" t="s">
        <v>70</v>
      </c>
      <c r="K17" s="46"/>
    </row>
    <row r="18" ht="25" customHeight="1" spans="1:11">
      <c r="A18" s="22"/>
      <c r="B18" s="24" t="s">
        <v>93</v>
      </c>
      <c r="C18" s="19" t="s">
        <v>139</v>
      </c>
      <c r="D18" s="20" t="s">
        <v>76</v>
      </c>
      <c r="E18" s="56">
        <v>2023</v>
      </c>
      <c r="F18" s="20" t="s">
        <v>95</v>
      </c>
      <c r="G18" s="20" t="s">
        <v>207</v>
      </c>
      <c r="H18" s="21">
        <v>10</v>
      </c>
      <c r="I18" s="21">
        <v>5</v>
      </c>
      <c r="J18" s="26" t="s">
        <v>70</v>
      </c>
      <c r="K18" s="46"/>
    </row>
    <row r="19" ht="25" customHeight="1" spans="1:11">
      <c r="A19" s="23"/>
      <c r="B19" s="24" t="s">
        <v>141</v>
      </c>
      <c r="C19" s="19" t="s">
        <v>172</v>
      </c>
      <c r="D19" s="20" t="s">
        <v>76</v>
      </c>
      <c r="E19" s="56">
        <v>30</v>
      </c>
      <c r="F19" s="20" t="s">
        <v>143</v>
      </c>
      <c r="G19" s="20" t="s">
        <v>211</v>
      </c>
      <c r="H19" s="21">
        <v>10</v>
      </c>
      <c r="I19" s="21">
        <v>7</v>
      </c>
      <c r="J19" s="26" t="s">
        <v>70</v>
      </c>
      <c r="K19" s="46"/>
    </row>
    <row r="20" ht="25" customHeight="1" spans="1:11">
      <c r="A20" s="25" t="s">
        <v>96</v>
      </c>
      <c r="B20" s="24" t="s">
        <v>97</v>
      </c>
      <c r="C20" s="19" t="s">
        <v>212</v>
      </c>
      <c r="D20" s="20" t="s">
        <v>76</v>
      </c>
      <c r="E20" s="99" t="s">
        <v>146</v>
      </c>
      <c r="F20" s="20" t="s">
        <v>137</v>
      </c>
      <c r="G20" s="20" t="s">
        <v>207</v>
      </c>
      <c r="H20" s="21">
        <v>30</v>
      </c>
      <c r="I20" s="21">
        <v>30</v>
      </c>
      <c r="J20" s="26" t="s">
        <v>70</v>
      </c>
      <c r="K20" s="46"/>
    </row>
    <row r="21" ht="25" customHeight="1" spans="1:11">
      <c r="A21" s="25" t="s">
        <v>100</v>
      </c>
      <c r="B21" s="24" t="s">
        <v>101</v>
      </c>
      <c r="C21" s="19" t="s">
        <v>102</v>
      </c>
      <c r="D21" s="20" t="s">
        <v>76</v>
      </c>
      <c r="E21" s="56">
        <v>90</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90</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6"/>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G22" sqref="G22"/>
    </sheetView>
  </sheetViews>
  <sheetFormatPr defaultColWidth="9" defaultRowHeight="14.4"/>
  <cols>
    <col min="1" max="1" width="16.6296296296296" customWidth="1"/>
    <col min="2" max="2" width="14.5" customWidth="1"/>
    <col min="3" max="3" width="25.7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213</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40</v>
      </c>
      <c r="E6" s="9">
        <v>11.81</v>
      </c>
      <c r="F6" s="9">
        <v>11.81</v>
      </c>
      <c r="G6" s="9">
        <v>10</v>
      </c>
      <c r="H6" s="10">
        <f>F6/E6</f>
        <v>1</v>
      </c>
      <c r="I6" s="14">
        <f>G6*H6</f>
        <v>10</v>
      </c>
      <c r="J6" s="14"/>
      <c r="K6" s="41" t="s">
        <v>70</v>
      </c>
    </row>
    <row r="7" ht="25" customHeight="1" spans="1:11">
      <c r="A7" s="4"/>
      <c r="B7" s="4"/>
      <c r="C7" s="8" t="s">
        <v>118</v>
      </c>
      <c r="D7" s="9">
        <v>40</v>
      </c>
      <c r="E7" s="9">
        <v>11.81</v>
      </c>
      <c r="F7" s="9">
        <v>11.81</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78" customHeight="1" spans="1:11">
      <c r="A11" s="4"/>
      <c r="B11" s="7" t="s">
        <v>214</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215</v>
      </c>
      <c r="D15" s="48" t="s">
        <v>67</v>
      </c>
      <c r="E15" s="51">
        <v>650</v>
      </c>
      <c r="F15" s="48" t="s">
        <v>68</v>
      </c>
      <c r="G15" s="48" t="s">
        <v>216</v>
      </c>
      <c r="H15" s="21">
        <v>10</v>
      </c>
      <c r="I15" s="21">
        <v>10</v>
      </c>
      <c r="J15" s="26" t="s">
        <v>70</v>
      </c>
      <c r="K15" s="46"/>
    </row>
    <row r="16" ht="25" customHeight="1" spans="1:11">
      <c r="A16" s="22"/>
      <c r="B16" s="23"/>
      <c r="C16" s="47" t="s">
        <v>217</v>
      </c>
      <c r="D16" s="48" t="s">
        <v>67</v>
      </c>
      <c r="E16" s="51">
        <v>100</v>
      </c>
      <c r="F16" s="48" t="s">
        <v>68</v>
      </c>
      <c r="G16" s="48" t="s">
        <v>218</v>
      </c>
      <c r="H16" s="21">
        <v>10</v>
      </c>
      <c r="I16" s="21">
        <v>10</v>
      </c>
      <c r="J16" s="26" t="s">
        <v>70</v>
      </c>
      <c r="K16" s="46"/>
    </row>
    <row r="17" ht="25" customHeight="1" spans="1:11">
      <c r="A17" s="22"/>
      <c r="B17" s="24" t="s">
        <v>89</v>
      </c>
      <c r="C17" s="47" t="s">
        <v>210</v>
      </c>
      <c r="D17" s="48" t="s">
        <v>67</v>
      </c>
      <c r="E17" s="51">
        <v>95</v>
      </c>
      <c r="F17" s="48" t="s">
        <v>91</v>
      </c>
      <c r="G17" s="48" t="s">
        <v>192</v>
      </c>
      <c r="H17" s="21">
        <v>10</v>
      </c>
      <c r="I17" s="21">
        <v>10</v>
      </c>
      <c r="J17" s="26" t="s">
        <v>70</v>
      </c>
      <c r="K17" s="46"/>
    </row>
    <row r="18" ht="25" customHeight="1" spans="1:11">
      <c r="A18" s="22"/>
      <c r="B18" s="24" t="s">
        <v>93</v>
      </c>
      <c r="C18" s="47" t="s">
        <v>139</v>
      </c>
      <c r="D18" s="48" t="s">
        <v>76</v>
      </c>
      <c r="E18" s="51">
        <v>2023</v>
      </c>
      <c r="F18" s="48" t="s">
        <v>95</v>
      </c>
      <c r="G18" s="48" t="s">
        <v>207</v>
      </c>
      <c r="H18" s="21">
        <v>10</v>
      </c>
      <c r="I18" s="21">
        <v>5</v>
      </c>
      <c r="J18" s="26" t="s">
        <v>70</v>
      </c>
      <c r="K18" s="46"/>
    </row>
    <row r="19" ht="25" customHeight="1" spans="1:11">
      <c r="A19" s="23"/>
      <c r="B19" s="24" t="s">
        <v>141</v>
      </c>
      <c r="C19" s="47" t="s">
        <v>219</v>
      </c>
      <c r="D19" s="48" t="s">
        <v>76</v>
      </c>
      <c r="E19" s="51">
        <v>40</v>
      </c>
      <c r="F19" s="48" t="s">
        <v>143</v>
      </c>
      <c r="G19" s="48" t="s">
        <v>220</v>
      </c>
      <c r="H19" s="21">
        <v>10</v>
      </c>
      <c r="I19" s="21">
        <v>3</v>
      </c>
      <c r="J19" s="26" t="s">
        <v>70</v>
      </c>
      <c r="K19" s="46"/>
    </row>
    <row r="20" ht="54" customHeight="1" spans="1:11">
      <c r="A20" s="24" t="s">
        <v>96</v>
      </c>
      <c r="B20" s="24" t="s">
        <v>97</v>
      </c>
      <c r="C20" s="19" t="s">
        <v>221</v>
      </c>
      <c r="D20" s="48" t="s">
        <v>76</v>
      </c>
      <c r="E20" s="100" t="s">
        <v>146</v>
      </c>
      <c r="F20" s="48" t="s">
        <v>137</v>
      </c>
      <c r="G20" s="48" t="s">
        <v>207</v>
      </c>
      <c r="H20" s="21">
        <v>15</v>
      </c>
      <c r="I20" s="21">
        <v>10</v>
      </c>
      <c r="J20" s="26" t="s">
        <v>70</v>
      </c>
      <c r="K20" s="46"/>
    </row>
    <row r="21" ht="25" customHeight="1" spans="1:11">
      <c r="A21" s="24" t="s">
        <v>96</v>
      </c>
      <c r="B21" s="24" t="s">
        <v>147</v>
      </c>
      <c r="C21" s="47" t="s">
        <v>177</v>
      </c>
      <c r="D21" s="48" t="s">
        <v>76</v>
      </c>
      <c r="E21" s="51">
        <v>1</v>
      </c>
      <c r="F21" s="48" t="s">
        <v>95</v>
      </c>
      <c r="G21" s="48" t="s">
        <v>207</v>
      </c>
      <c r="H21" s="21">
        <v>15</v>
      </c>
      <c r="I21" s="21">
        <v>10</v>
      </c>
      <c r="J21" s="26" t="s">
        <v>70</v>
      </c>
      <c r="K21" s="46"/>
    </row>
    <row r="22" ht="25" customHeight="1" spans="1:11">
      <c r="A22" s="24" t="s">
        <v>100</v>
      </c>
      <c r="B22" s="24" t="s">
        <v>101</v>
      </c>
      <c r="C22" s="47" t="s">
        <v>222</v>
      </c>
      <c r="D22" s="48" t="s">
        <v>76</v>
      </c>
      <c r="E22" s="51">
        <v>90</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78</v>
      </c>
      <c r="J25" s="26" t="s">
        <v>223</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4" workbookViewId="0">
      <selection activeCell="C20" sqref="C20"/>
    </sheetView>
  </sheetViews>
  <sheetFormatPr defaultColWidth="9" defaultRowHeight="14.4"/>
  <cols>
    <col min="1" max="1" width="9.25" customWidth="1"/>
    <col min="2" max="2" width="16.37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224</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23</v>
      </c>
      <c r="E6" s="9">
        <v>10.86</v>
      </c>
      <c r="F6" s="9">
        <v>10.86</v>
      </c>
      <c r="G6" s="9">
        <v>10</v>
      </c>
      <c r="H6" s="10">
        <f>F6/E6</f>
        <v>1</v>
      </c>
      <c r="I6" s="14">
        <f>G6*H6</f>
        <v>10</v>
      </c>
      <c r="J6" s="14"/>
      <c r="K6" s="41" t="s">
        <v>70</v>
      </c>
    </row>
    <row r="7" ht="25" customHeight="1" spans="1:11">
      <c r="A7" s="4"/>
      <c r="B7" s="4"/>
      <c r="C7" s="8" t="s">
        <v>118</v>
      </c>
      <c r="D7" s="9">
        <v>23</v>
      </c>
      <c r="E7" s="9">
        <v>10.86</v>
      </c>
      <c r="F7" s="9">
        <v>10.86</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225</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226</v>
      </c>
      <c r="D15" s="20" t="s">
        <v>67</v>
      </c>
      <c r="E15" s="56">
        <v>1</v>
      </c>
      <c r="F15" s="20" t="s">
        <v>77</v>
      </c>
      <c r="G15" s="20" t="s">
        <v>78</v>
      </c>
      <c r="H15" s="21">
        <v>10</v>
      </c>
      <c r="I15" s="21">
        <v>10</v>
      </c>
      <c r="J15" s="26" t="s">
        <v>70</v>
      </c>
      <c r="K15" s="46"/>
    </row>
    <row r="16" ht="25" customHeight="1" spans="1:11">
      <c r="A16" s="22"/>
      <c r="B16" s="23"/>
      <c r="C16" s="19" t="s">
        <v>227</v>
      </c>
      <c r="D16" s="20" t="s">
        <v>76</v>
      </c>
      <c r="E16" s="56">
        <v>1</v>
      </c>
      <c r="F16" s="20" t="s">
        <v>164</v>
      </c>
      <c r="G16" s="20" t="s">
        <v>228</v>
      </c>
      <c r="H16" s="21">
        <v>5</v>
      </c>
      <c r="I16" s="21">
        <v>5</v>
      </c>
      <c r="J16" s="26" t="s">
        <v>70</v>
      </c>
      <c r="K16" s="46"/>
    </row>
    <row r="17" ht="25" customHeight="1" spans="1:11">
      <c r="A17" s="22"/>
      <c r="B17" s="18" t="s">
        <v>89</v>
      </c>
      <c r="C17" s="19" t="s">
        <v>210</v>
      </c>
      <c r="D17" s="20" t="s">
        <v>67</v>
      </c>
      <c r="E17" s="56">
        <v>95</v>
      </c>
      <c r="F17" s="20" t="s">
        <v>91</v>
      </c>
      <c r="G17" s="20" t="s">
        <v>192</v>
      </c>
      <c r="H17" s="21">
        <v>10</v>
      </c>
      <c r="I17" s="21">
        <v>5</v>
      </c>
      <c r="J17" s="26" t="s">
        <v>70</v>
      </c>
      <c r="K17" s="46"/>
    </row>
    <row r="18" ht="25" customHeight="1" spans="1:11">
      <c r="A18" s="22"/>
      <c r="B18" s="23"/>
      <c r="C18" s="19" t="s">
        <v>229</v>
      </c>
      <c r="D18" s="20" t="s">
        <v>67</v>
      </c>
      <c r="E18" s="56">
        <v>95</v>
      </c>
      <c r="F18" s="20" t="s">
        <v>91</v>
      </c>
      <c r="G18" s="20" t="s">
        <v>230</v>
      </c>
      <c r="H18" s="21">
        <v>5</v>
      </c>
      <c r="I18" s="21">
        <v>5</v>
      </c>
      <c r="J18" s="26" t="s">
        <v>70</v>
      </c>
      <c r="K18" s="46"/>
    </row>
    <row r="19" ht="25" customHeight="1" spans="1:11">
      <c r="A19" s="22"/>
      <c r="B19" s="24" t="s">
        <v>93</v>
      </c>
      <c r="C19" s="19" t="s">
        <v>139</v>
      </c>
      <c r="D19" s="20" t="s">
        <v>76</v>
      </c>
      <c r="E19" s="56">
        <v>2023</v>
      </c>
      <c r="F19" s="20" t="s">
        <v>95</v>
      </c>
      <c r="G19" s="20" t="s">
        <v>207</v>
      </c>
      <c r="H19" s="21">
        <v>10</v>
      </c>
      <c r="I19" s="21">
        <v>8</v>
      </c>
      <c r="J19" s="26" t="s">
        <v>70</v>
      </c>
      <c r="K19" s="46"/>
    </row>
    <row r="20" ht="25" customHeight="1" spans="1:11">
      <c r="A20" s="23"/>
      <c r="B20" s="24" t="s">
        <v>141</v>
      </c>
      <c r="C20" s="19" t="s">
        <v>231</v>
      </c>
      <c r="D20" s="20" t="s">
        <v>76</v>
      </c>
      <c r="E20" s="56">
        <v>23</v>
      </c>
      <c r="F20" s="20" t="s">
        <v>143</v>
      </c>
      <c r="G20" s="20" t="s">
        <v>232</v>
      </c>
      <c r="H20" s="21">
        <v>10</v>
      </c>
      <c r="I20" s="21">
        <v>5</v>
      </c>
      <c r="J20" s="26" t="s">
        <v>70</v>
      </c>
      <c r="K20" s="46"/>
    </row>
    <row r="21" ht="25" customHeight="1" spans="1:11">
      <c r="A21" s="25" t="s">
        <v>96</v>
      </c>
      <c r="B21" s="24" t="s">
        <v>97</v>
      </c>
      <c r="C21" s="19" t="s">
        <v>233</v>
      </c>
      <c r="D21" s="20" t="s">
        <v>76</v>
      </c>
      <c r="E21" s="99" t="s">
        <v>146</v>
      </c>
      <c r="F21" s="20" t="s">
        <v>137</v>
      </c>
      <c r="G21" s="20" t="s">
        <v>207</v>
      </c>
      <c r="H21" s="21">
        <v>15</v>
      </c>
      <c r="I21" s="21">
        <v>10</v>
      </c>
      <c r="J21" s="26" t="s">
        <v>70</v>
      </c>
      <c r="K21" s="46"/>
    </row>
    <row r="22" ht="25" customHeight="1" spans="1:11">
      <c r="A22" s="25" t="s">
        <v>96</v>
      </c>
      <c r="B22" s="24" t="s">
        <v>147</v>
      </c>
      <c r="C22" s="19" t="s">
        <v>234</v>
      </c>
      <c r="D22" s="20" t="s">
        <v>76</v>
      </c>
      <c r="E22" s="56">
        <v>1</v>
      </c>
      <c r="F22" s="20" t="s">
        <v>95</v>
      </c>
      <c r="G22" s="20" t="s">
        <v>207</v>
      </c>
      <c r="H22" s="21">
        <v>15</v>
      </c>
      <c r="I22" s="21">
        <v>10</v>
      </c>
      <c r="J22" s="26" t="s">
        <v>70</v>
      </c>
      <c r="K22" s="46"/>
    </row>
    <row r="23" ht="25" customHeight="1" spans="1:11">
      <c r="A23" s="25" t="s">
        <v>100</v>
      </c>
      <c r="B23" s="24" t="s">
        <v>101</v>
      </c>
      <c r="C23" s="19" t="s">
        <v>179</v>
      </c>
      <c r="D23" s="20" t="s">
        <v>76</v>
      </c>
      <c r="E23" s="56">
        <v>90</v>
      </c>
      <c r="F23" s="20" t="s">
        <v>91</v>
      </c>
      <c r="G23" s="20" t="s">
        <v>192</v>
      </c>
      <c r="H23" s="21">
        <v>10</v>
      </c>
      <c r="I23" s="21">
        <v>10</v>
      </c>
      <c r="J23" s="26" t="s">
        <v>70</v>
      </c>
      <c r="K23" s="46"/>
    </row>
    <row r="24" ht="25" customHeight="1" spans="1:11">
      <c r="A24" s="4" t="s">
        <v>151</v>
      </c>
      <c r="B24" s="4"/>
      <c r="C24" s="4"/>
      <c r="D24" s="26"/>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78</v>
      </c>
      <c r="J26" s="26" t="s">
        <v>223</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B20" sqref="B20:B21"/>
    </sheetView>
  </sheetViews>
  <sheetFormatPr defaultColWidth="9" defaultRowHeight="14.4"/>
  <cols>
    <col min="1" max="1" width="9.25" customWidth="1"/>
    <col min="2" max="2" width="17.1296296296296" customWidth="1"/>
    <col min="3" max="3" width="16.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235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30.65</v>
      </c>
      <c r="E6" s="9">
        <v>10.48</v>
      </c>
      <c r="F6" s="9">
        <v>10.48</v>
      </c>
      <c r="G6" s="9">
        <v>10</v>
      </c>
      <c r="H6" s="10">
        <f>F6/E6</f>
        <v>1</v>
      </c>
      <c r="I6" s="14">
        <f>G6*H6</f>
        <v>10</v>
      </c>
      <c r="J6" s="14"/>
      <c r="K6" s="41" t="s">
        <v>70</v>
      </c>
    </row>
    <row r="7" ht="25" customHeight="1" spans="1:11">
      <c r="A7" s="4"/>
      <c r="B7" s="4"/>
      <c r="C7" s="8" t="s">
        <v>118</v>
      </c>
      <c r="D7" s="9">
        <v>30.65</v>
      </c>
      <c r="E7" s="9">
        <v>10.48</v>
      </c>
      <c r="F7" s="9">
        <v>10.48</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236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237</v>
      </c>
      <c r="D15" s="20" t="s">
        <v>72</v>
      </c>
      <c r="E15" s="56">
        <v>240</v>
      </c>
      <c r="F15" s="20" t="s">
        <v>130</v>
      </c>
      <c r="G15" s="20" t="s">
        <v>238</v>
      </c>
      <c r="H15" s="21">
        <v>20</v>
      </c>
      <c r="I15" s="21">
        <v>20</v>
      </c>
      <c r="J15" s="26" t="s">
        <v>70</v>
      </c>
      <c r="K15" s="46"/>
    </row>
    <row r="16" ht="25" customHeight="1" spans="1:11">
      <c r="A16" s="22"/>
      <c r="B16" s="24" t="s">
        <v>89</v>
      </c>
      <c r="C16" s="19" t="s">
        <v>239</v>
      </c>
      <c r="D16" s="20" t="s">
        <v>76</v>
      </c>
      <c r="E16" s="99" t="s">
        <v>239</v>
      </c>
      <c r="F16" s="20" t="s">
        <v>137</v>
      </c>
      <c r="G16" s="20" t="s">
        <v>92</v>
      </c>
      <c r="H16" s="21">
        <v>10</v>
      </c>
      <c r="I16" s="21">
        <v>10</v>
      </c>
      <c r="J16" s="26" t="s">
        <v>70</v>
      </c>
      <c r="K16" s="46"/>
    </row>
    <row r="17" ht="25" customHeight="1" spans="1:11">
      <c r="A17" s="22"/>
      <c r="B17" s="24" t="s">
        <v>93</v>
      </c>
      <c r="C17" s="19" t="s">
        <v>139</v>
      </c>
      <c r="D17" s="20" t="s">
        <v>76</v>
      </c>
      <c r="E17" s="56">
        <v>2023</v>
      </c>
      <c r="F17" s="20" t="s">
        <v>95</v>
      </c>
      <c r="G17" s="20" t="s">
        <v>92</v>
      </c>
      <c r="H17" s="21">
        <v>10</v>
      </c>
      <c r="I17" s="21">
        <v>10</v>
      </c>
      <c r="J17" s="26" t="s">
        <v>70</v>
      </c>
      <c r="K17" s="46"/>
    </row>
    <row r="18" ht="25" customHeight="1" spans="1:11">
      <c r="A18" s="23"/>
      <c r="B18" s="24" t="s">
        <v>141</v>
      </c>
      <c r="C18" s="19" t="s">
        <v>240</v>
      </c>
      <c r="D18" s="20" t="s">
        <v>76</v>
      </c>
      <c r="E18" s="56">
        <v>30.65</v>
      </c>
      <c r="F18" s="20" t="s">
        <v>143</v>
      </c>
      <c r="G18" s="20" t="s">
        <v>241</v>
      </c>
      <c r="H18" s="21">
        <v>10</v>
      </c>
      <c r="I18" s="21">
        <v>3</v>
      </c>
      <c r="J18" s="26" t="s">
        <v>70</v>
      </c>
      <c r="K18" s="46"/>
    </row>
    <row r="19" ht="25" customHeight="1" spans="1:11">
      <c r="A19" s="18" t="s">
        <v>96</v>
      </c>
      <c r="B19" s="24" t="s">
        <v>97</v>
      </c>
      <c r="C19" s="19" t="s">
        <v>242</v>
      </c>
      <c r="D19" s="20" t="s">
        <v>76</v>
      </c>
      <c r="E19" s="99" t="s">
        <v>146</v>
      </c>
      <c r="F19" s="20" t="s">
        <v>137</v>
      </c>
      <c r="G19" s="20" t="s">
        <v>92</v>
      </c>
      <c r="H19" s="21">
        <v>15</v>
      </c>
      <c r="I19" s="21">
        <v>15</v>
      </c>
      <c r="J19" s="26" t="s">
        <v>70</v>
      </c>
      <c r="K19" s="46"/>
    </row>
    <row r="20" ht="25" customHeight="1" spans="1:11">
      <c r="A20" s="23"/>
      <c r="B20" s="24" t="s">
        <v>147</v>
      </c>
      <c r="C20" s="19" t="s">
        <v>243</v>
      </c>
      <c r="D20" s="20" t="s">
        <v>76</v>
      </c>
      <c r="E20" s="56">
        <v>1</v>
      </c>
      <c r="F20" s="20" t="s">
        <v>95</v>
      </c>
      <c r="G20" s="20" t="s">
        <v>92</v>
      </c>
      <c r="H20" s="21">
        <v>15</v>
      </c>
      <c r="I20" s="21">
        <v>15</v>
      </c>
      <c r="J20" s="26" t="s">
        <v>70</v>
      </c>
      <c r="K20" s="46"/>
    </row>
    <row r="21" ht="25" customHeight="1" spans="1:11">
      <c r="A21" s="25" t="s">
        <v>100</v>
      </c>
      <c r="B21" s="24" t="s">
        <v>101</v>
      </c>
      <c r="C21" s="19" t="s">
        <v>244</v>
      </c>
      <c r="D21" s="20" t="s">
        <v>76</v>
      </c>
      <c r="E21" s="56">
        <v>90</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93</v>
      </c>
      <c r="J24" s="26" t="s">
        <v>156</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30</vt:i4>
      </vt:variant>
    </vt:vector>
  </HeadingPairs>
  <TitlesOfParts>
    <vt:vector size="30" baseType="lpstr">
      <vt:lpstr>2023年度部门整体支出绩效自评情况</vt:lpstr>
      <vt:lpstr>2023年度部门整体支出绩效自评表</vt:lpstr>
      <vt:lpstr>党代表工作经费</vt:lpstr>
      <vt:lpstr>基层组织党建工作经费</vt:lpstr>
      <vt:lpstr>村干部及驻村工作队员人身意外伤害保险经费</vt:lpstr>
      <vt:lpstr>干部教育培训经费</vt:lpstr>
      <vt:lpstr>村（社区）党员培训经费</vt:lpstr>
      <vt:lpstr>基层综合服务平台工作经费</vt:lpstr>
      <vt:lpstr>老干部节日慰问经费</vt:lpstr>
      <vt:lpstr>2023年春节慰问经费</vt:lpstr>
      <vt:lpstr>非公有制经济组织和社会组织覆盖提升行动暨创建“三型”非公党组织</vt:lpstr>
      <vt:lpstr>非公有制经济组织、社会组织党工委工作经费</vt:lpstr>
      <vt:lpstr>干部选拔任用工作经费</vt:lpstr>
      <vt:lpstr>2023年度下派选调生到村工作中央财政补助资金</vt:lpstr>
      <vt:lpstr>县关工委工作经费</vt:lpstr>
      <vt:lpstr>县关工委3名驻会老同志工作经费</vt:lpstr>
      <vt:lpstr>公务员培训经费</vt:lpstr>
      <vt:lpstr>老干部健康体检经费</vt:lpstr>
      <vt:lpstr>未成年人司法项目工作经费</vt:lpstr>
      <vt:lpstr>老年大学办学经费</vt:lpstr>
      <vt:lpstr>老干部工作经费</vt:lpstr>
      <vt:lpstr>老干部活动中心工作经费</vt:lpstr>
      <vt:lpstr>干部人事档案数字化建设工作经费</vt:lpstr>
      <vt:lpstr>人才工作专项经费</vt:lpstr>
      <vt:lpstr>离退休干部党工委工作经费</vt:lpstr>
      <vt:lpstr>离休干部两费经费</vt:lpstr>
      <vt:lpstr>老干部外出参观考察学习费及梁河离退休干部驻外地活动经费</vt:lpstr>
      <vt:lpstr>老干部老有所为工作经费</vt:lpstr>
      <vt:lpstr>县乡驻会“五老”工作人员培训经费</vt:lpstr>
      <vt:lpstr>开展党内统计、干部统计、公务员管理工作经费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2026-01-06T00:40:22Z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