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firstSheet="5" activeTab="7"/>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梁河）" sheetId="10" r:id="rId10"/>
    <sheet name="部门政府采购预算表07" sheetId="11" r:id="rId11"/>
    <sheet name="部门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<sst xmlns="http://schemas.openxmlformats.org/spreadsheetml/2006/main" count="396">
  <si>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</si>
  <si>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</si>
  <si>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</si>
  <si>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</si>
  <si>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</si>
  <si>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</si>
  <si>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</si>
  <si>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</si>
  <si>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</si>
  <si>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</si>
  <si>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</si>
  <si>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</si>
  <si>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</si>
  <si>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</si>
  <si>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</si>
  <si>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</si>
  <si>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</si>
  <si>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</si>
  <si>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</si>
  <si>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</si>
  <si>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</si>
  <si>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</si>
  <si>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</si>
  <si>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</si>
  <si>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</si>
  <si>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</si>
  <si>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</si>
  <si>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</si>
  <si>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</si>
  <si>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</si>
  <si>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</si>
  <si>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</si>
  <si>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</si>
  <si>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</si>
  <si>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</si>
  <si>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</si>
  <si>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</si>
  <si>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</si>
  <si>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</si>
  <si>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</si>
  <si>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</si>
  <si>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</si>
  <si>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</si>
  <si>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</si>
  <si>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</si>
  <si>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377001</t>
  </si>
  <si>
    <t>梁河县医疗保障局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</si>
  <si>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</si>
  <si>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</si>
  <si>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</si>
  <si>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</si>
  <si>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</si>
  <si>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</si>
  <si>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</si>
  <si>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</si>
  <si>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</si>
  <si>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</si>
  <si>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</si>
  <si>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</si>
  <si>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</si>
  <si>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</si>
  <si>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</si>
  <si>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</si>
  <si>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</si>
  <si>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</si>
  <si>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</si>
  <si>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</si>
  <si>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</si>
  <si>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</si>
  <si>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</si>
  <si>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</si>
  <si>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</si>
  <si>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</si>
  <si>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</si>
  <si>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</si>
  <si>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</si>
  <si>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</si>
  <si>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</si>
  <si>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</si>
  <si>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</si>
  <si>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</si>
  <si>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</si>
  <si>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</si>
  <si>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</si>
  <si>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</si>
  <si>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</si>
  <si>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</si>
  <si>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</si>
  <si>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</si>
  <si>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</si>
  <si>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</si>
  <si>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</si>
  <si>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</si>
  <si>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</si>
  <si>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</si>
  <si>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</si>
  <si>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</si>
  <si>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</si>
  <si>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</si>
  <si>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</si>
  <si>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</si>
  <si>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</si>
  <si>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</si>
  <si>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</si>
  <si>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</si>
  <si>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21011</t>
  </si>
  <si>
    <t>行政事业单位医疗</t>
  </si>
  <si>
    <t>2101101</t>
  </si>
  <si>
    <t>行政单位医疗</t>
  </si>
  <si>
    <t>2101102</t>
  </si>
  <si>
    <t>事业单位医疗</t>
  </si>
  <si>
    <t>2101199</t>
  </si>
  <si>
    <t>其他行政事业单位医疗支出</t>
  </si>
  <si>
    <t>21013</t>
  </si>
  <si>
    <t>医疗救助</t>
  </si>
  <si>
    <t>2101301</t>
  </si>
  <si>
    <t>城乡医疗救助</t>
  </si>
  <si>
    <t>21015</t>
  </si>
  <si>
    <t>医疗保障管理事务</t>
  </si>
  <si>
    <t>2101501</t>
  </si>
  <si>
    <t>2101505</t>
  </si>
  <si>
    <t>医疗保障政策管理</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</si>
  <si>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</si>
  <si>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</si>
  <si>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</si>
  <si>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</si>
  <si>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</si>
  <si>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</si>
  <si>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</si>
  <si>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</si>
  <si>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</si>
  <si>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</si>
  <si>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</si>
  <si>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</si>
  <si>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</si>
  <si>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</si>
  <si>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</si>
  <si>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</si>
  <si>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</si>
  <si>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</si>
  <si>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</si>
  <si>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</si>
  <si>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</si>
  <si>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</si>
  <si>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</si>
  <si>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</si>
  <si>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</si>
  <si>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</si>
  <si>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</si>
  <si>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</si>
  <si>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</si>
  <si>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</si>
  <si>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</si>
  <si>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</si>
  <si>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</si>
  <si>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</si>
  <si>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</si>
  <si>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</si>
  <si>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</si>
  <si>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</si>
  <si>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</si>
  <si>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</si>
  <si>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</si>
  <si>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</si>
  <si>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</si>
  <si>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</si>
  <si>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</si>
  <si>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</si>
  <si>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</si>
  <si>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</si>
  <si>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</si>
  <si>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</si>
  <si>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</si>
  <si>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</si>
  <si>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</si>
  <si>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533122210000000011592</t>
  </si>
  <si>
    <t>行政人员支出工资</t>
  </si>
  <si>
    <t>30101</t>
  </si>
  <si>
    <t>基本工资</t>
  </si>
  <si>
    <t>30102</t>
  </si>
  <si>
    <t>津贴补贴</t>
  </si>
  <si>
    <t>30103</t>
  </si>
  <si>
    <t>奖金</t>
  </si>
  <si>
    <t>533122231100001447187</t>
  </si>
  <si>
    <t>行政绩效奖励</t>
  </si>
  <si>
    <t>533122251100003793762</t>
  </si>
  <si>
    <t>机关事业单位基本养老保险缴费</t>
  </si>
  <si>
    <t>30108</t>
  </si>
  <si>
    <t>533122210000000011600</t>
  </si>
  <si>
    <t>职业年金缴费</t>
  </si>
  <si>
    <t>30109</t>
  </si>
  <si>
    <t>533122210000000011599</t>
  </si>
  <si>
    <t>职工基本医疗保险缴费</t>
  </si>
  <si>
    <t>30110</t>
  </si>
  <si>
    <t>533122231100001282476</t>
  </si>
  <si>
    <t>行政事业生育保险费</t>
  </si>
  <si>
    <t>533122210000000011595</t>
  </si>
  <si>
    <t>生育保险</t>
  </si>
  <si>
    <t>30112</t>
  </si>
  <si>
    <t>其他社会保障缴费</t>
  </si>
  <si>
    <t>533122221100000453528</t>
  </si>
  <si>
    <t>大病保险费</t>
  </si>
  <si>
    <t>533122210000000012228</t>
  </si>
  <si>
    <t>残疾人就业保障金财政分担部分</t>
  </si>
  <si>
    <t>533122251100003793745</t>
  </si>
  <si>
    <t>工伤保险</t>
  </si>
  <si>
    <t>533122210000000012229</t>
  </si>
  <si>
    <t>力量公司退休人员大病保险</t>
  </si>
  <si>
    <t>533122210000000011598</t>
  </si>
  <si>
    <t>行政事业在职医疗保险费</t>
  </si>
  <si>
    <t>533122210000000011601</t>
  </si>
  <si>
    <t>30113</t>
  </si>
  <si>
    <t>533122210000000014656</t>
  </si>
  <si>
    <t>党报党刊</t>
  </si>
  <si>
    <t>30201</t>
  </si>
  <si>
    <t>办公费</t>
  </si>
  <si>
    <t>533122241100002299857</t>
  </si>
  <si>
    <t>基层党组织开展活动经费</t>
  </si>
  <si>
    <t>533122261100005093446</t>
  </si>
  <si>
    <t>公用经费安排的工会经费</t>
  </si>
  <si>
    <t>30228</t>
  </si>
  <si>
    <t>工会经费</t>
  </si>
  <si>
    <t>533122210000000011613</t>
  </si>
  <si>
    <t>一般公用经费</t>
  </si>
  <si>
    <t>30205</t>
  </si>
  <si>
    <t>水费</t>
  </si>
  <si>
    <t>30239</t>
  </si>
  <si>
    <t>其他交通费用</t>
  </si>
  <si>
    <t>533122221100000288899</t>
  </si>
  <si>
    <t>公用经费安排的公务接待费</t>
  </si>
  <si>
    <t>30217</t>
  </si>
  <si>
    <t>533122210000000011612</t>
  </si>
  <si>
    <t>退休公用经费</t>
  </si>
  <si>
    <t>30299</t>
  </si>
  <si>
    <t>其他商品和服务支出</t>
  </si>
  <si>
    <t>533122210000000011611</t>
  </si>
  <si>
    <t>533122210000000011610</t>
  </si>
  <si>
    <t>公务交通补贴</t>
  </si>
  <si>
    <t>533122210000000012230</t>
  </si>
  <si>
    <t>大学生公益性岗位工资及社会保险缴费县级配套</t>
  </si>
  <si>
    <t>30305</t>
  </si>
  <si>
    <t>生活补助</t>
  </si>
  <si>
    <t>533122251100003793775</t>
  </si>
  <si>
    <t>驻村工作队员工作经费</t>
  </si>
  <si>
    <t>533122241100002299859</t>
  </si>
  <si>
    <t>县直单位机关党组织工作经费</t>
  </si>
  <si>
    <t>533122210000000011607</t>
  </si>
  <si>
    <t>重特大疾病县级配套资金</t>
  </si>
  <si>
    <t>30399</t>
  </si>
  <si>
    <t>其他对个人和家庭的补助</t>
  </si>
  <si>
    <t>533122251100003793750</t>
  </si>
  <si>
    <t>退休人员建房费</t>
  </si>
  <si>
    <t>30302</t>
  </si>
  <si>
    <t>退休费</t>
  </si>
  <si>
    <t>预算05-1表</t>
  </si>
  <si>
    <t>项目分类</t>
  </si>
  <si>
    <t>项目单位</t>
  </si>
  <si>
    <t>经济科目编码</t>
  </si>
  <si>
    <t>经济科目名称</t>
  </si>
  <si>
    <t>本年拨款</t>
  </si>
  <si>
    <t>其中：本次下达</t>
  </si>
  <si>
    <t>城乡居民基本医疗保险工作经费</t>
  </si>
  <si>
    <t>民生类</t>
  </si>
  <si>
    <t>533122251100003765455</t>
  </si>
  <si>
    <t>30202</t>
  </si>
  <si>
    <t>印刷费</t>
  </si>
  <si>
    <t>30207</t>
  </si>
  <si>
    <t>邮电费</t>
  </si>
  <si>
    <t>30211</t>
  </si>
  <si>
    <t>差旅费</t>
  </si>
  <si>
    <t>30216</t>
  </si>
  <si>
    <t>培训费</t>
  </si>
  <si>
    <t>欺诈骗取医疗保障基金行为举报奖励经费</t>
  </si>
  <si>
    <t>533122251100003765637</t>
  </si>
  <si>
    <t>30309</t>
  </si>
  <si>
    <t>奖励金</t>
  </si>
  <si>
    <t>一站式即时结算服务管理工作经费</t>
  </si>
  <si>
    <t>533122251100003765446</t>
  </si>
  <si>
    <t>预算05-2表</t>
  </si>
  <si>
    <t>单位名称、项目名称</t>
  </si>
  <si>
    <t>项目年度绩效目标</t>
  </si>
  <si>
    <t>一级指标</t>
  </si>
  <si>
    <t>二级指标</t>
  </si>
  <si>
    <t>三级指标</t>
  </si>
  <si>
    <t>指标性质</t>
  </si>
  <si>
    <t>指标值</t>
  </si>
  <si>
    <t>度量单位</t>
  </si>
  <si>
    <t>指标属性</t>
  </si>
  <si>
    <t>指标内容</t>
  </si>
  <si>
    <t>城乡居民基本医疗保险筹资缴费工作涉及面广、政策性强，关乎社会和谐稳定。各县市要切实加强组织领导，健全工作机制，完善工作措施，确保顺利完成筹资工作任务。</t>
  </si>
  <si>
    <t>产出指标</t>
  </si>
  <si>
    <t>数量指标</t>
  </si>
  <si>
    <t>工作经费</t>
  </si>
  <si>
    <t>=</t>
  </si>
  <si>
    <t>108000</t>
  </si>
  <si>
    <t>元</t>
  </si>
  <si>
    <t>定量指标</t>
  </si>
  <si>
    <t>城乡居民基本医疗保险管理工作经费</t>
  </si>
  <si>
    <t>城乡居民医疗保险工作经费</t>
  </si>
  <si>
    <t>城乡居民基本医疗保险筹资缴费工工作涉及面广、政策性强，关乎社会和谐稳定。各县市要切实加强组织领导，健全工作机制，完善工作措施，确保顺利完成筹资工作任务。</t>
  </si>
  <si>
    <t>时效指标</t>
  </si>
  <si>
    <t>工作完成时间</t>
  </si>
  <si>
    <t>12月31日</t>
  </si>
  <si>
    <t>定性指标</t>
  </si>
  <si>
    <t>城乡居民基本医疗保险管理工作完成时间</t>
  </si>
  <si>
    <t>效益指标</t>
  </si>
  <si>
    <t>社会效益</t>
  </si>
  <si>
    <t>重大疾病住院的保障水平</t>
  </si>
  <si>
    <t>明显提高</t>
  </si>
  <si>
    <t>提高慢性病、特殊病种门诊和重大疾病住院的保障水平</t>
  </si>
  <si>
    <t>城乡居民看病成本</t>
  </si>
  <si>
    <t>明显降低</t>
  </si>
  <si>
    <t>降低城乡居民看病成本，减轻人民群众的就医负担</t>
  </si>
  <si>
    <t>满意度指标</t>
  </si>
  <si>
    <t>服务对象满意度</t>
  </si>
  <si>
    <t>&gt;=</t>
  </si>
  <si>
    <t>98</t>
  </si>
  <si>
    <t>%</t>
  </si>
  <si>
    <t>城乡医疗救助资金的筹集、管理、支付严格按《关于进一步完善城乡医疗救助制度实施方案的通知》（德民发[2010]28号）的规定执行。为进一步确保全州城乡医疗救助工作的顺利开展，各县（市）要切实加强城乡医疗救助工作队伍建设，增加配备专门人员负责城乡医疗救助工作，并由同级财政部门按照上年度需纳入城乡医疗救助对象人员给予安排每人每年1元的工作经费。</t>
  </si>
  <si>
    <t>“一站式”即时结算服务管理工作完成时间</t>
  </si>
  <si>
    <t>住院救助对象和范围</t>
  </si>
  <si>
    <t>低保对象、五保对象</t>
  </si>
  <si>
    <t>门诊救助对象和范围</t>
  </si>
  <si>
    <t>五保对象和三无人员</t>
  </si>
  <si>
    <t>门诊救助的救助对象和范围</t>
  </si>
  <si>
    <t>全州范围内营造良好社会关心支持监督医保基金的良好氛围，实现医疗保障基金安全运行，最大限度减少医保基金跑冒滴漏，保障国家医疗基金安全，维护人民利益。</t>
  </si>
  <si>
    <t>发放及时率</t>
  </si>
  <si>
    <t>100</t>
  </si>
  <si>
    <t>医疗保障部门在收到举报人奖励申请后，应在60个工 作日内提出奖励意见（包括奖励金额）并按照程序报批后，将奖 励决定告知举报人，对决定不予奖励的也要将理由一并告知举 报人。
（四）举报人应在接到奖励决定通知之日起30个工作日内， 由本人提供有效身份证明及接收奖励资金的银行卡号到医疗保障 部门确认奖励。逾期不确认的，视为放弃奖励，奖励取消。</t>
  </si>
  <si>
    <t>媒体关注量</t>
  </si>
  <si>
    <t>次</t>
  </si>
  <si>
    <t>每月至少在微信工众平台对医保基金相关内容做一次宣传。</t>
  </si>
  <si>
    <t>奖励在规定时间兑现</t>
  </si>
  <si>
    <t>受益对象满意度</t>
  </si>
  <si>
    <t>95</t>
  </si>
  <si>
    <t>提高参保群众满意度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</si>
  <si>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</si>
  <si>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</si>
  <si>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</si>
  <si>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</si>
  <si>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</si>
  <si>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</si>
  <si>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</si>
  <si>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</si>
  <si>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</si>
  <si>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</si>
  <si>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</si>
  <si>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</si>
  <si>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</si>
  <si>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</si>
  <si>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</si>
  <si>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</si>
  <si>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</si>
  <si>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</si>
  <si>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</si>
  <si>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</si>
  <si>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</si>
  <si>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</si>
  <si>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</si>
  <si>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</si>
  <si>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</si>
  <si>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</si>
  <si>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</si>
  <si>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</si>
  <si>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</si>
  <si>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</si>
  <si>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</si>
  <si>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</si>
  <si>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</si>
  <si>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</si>
  <si>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</si>
  <si>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</si>
  <si>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</si>
  <si>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</si>
  <si>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</si>
  <si>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</si>
  <si>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</si>
  <si>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</si>
  <si>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</si>
  <si>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</si>
  <si>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</si>
  <si>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</si>
  <si>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</si>
  <si>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</si>
  <si>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</si>
  <si>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</si>
  <si>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2026年中央财政医疗服务与保障能力提升补助资金</t>
  </si>
  <si>
    <t>专项业务类</t>
  </si>
  <si>
    <t>30226</t>
  </si>
  <si>
    <t>劳务费</t>
  </si>
  <si>
    <t>30227</t>
  </si>
  <si>
    <t>委托业务费</t>
  </si>
  <si>
    <t>预算12表</t>
  </si>
  <si>
    <t>项目级次</t>
  </si>
  <si>
    <t>312 民生类</t>
  </si>
  <si>
    <t>本级</t>
  </si>
</sst>
</file>

<file path=xl/styles.xml><?xml version="1.0" encoding="utf-8"?>
<styleSheet xmlns="http://schemas.openxmlformats.org/spreadsheetml/2006/main">
  <numFmts count="9">
    <numFmt numFmtId="176" formatCode="yyyy/mm/dd"/>
    <numFmt numFmtId="41" formatCode="_ * #,##0_ ;_ * \-#,##0_ ;_ * &quot;-&quot;_ ;_ @_ "/>
    <numFmt numFmtId="177" formatCode="#,##0.00;\-#,##0.00;;@"/>
    <numFmt numFmtId="44" formatCode="_ &quot;￥&quot;* #,##0.00_ ;_ &quot;￥&quot;* \-#,##0.00_ ;_ &quot;￥&quot;* &quot;-&quot;??_ ;_ @_ "/>
    <numFmt numFmtId="178" formatCode="#,##0;\-#,##0;;@"/>
    <numFmt numFmtId="179" formatCode="yyyy/mm/dd\ hh:mm:ss"/>
    <numFmt numFmtId="42" formatCode="_ &quot;￥&quot;* #,##0_ ;_ &quot;￥&quot;* \-#,##0_ ;_ &quot;￥&quot;* &quot;-&quot;_ ;_ @_ "/>
    <numFmt numFmtId="43" formatCode="_ * #,##0.00_ ;_ * \-#,##0.00_ ;_ * &quot;-&quot;??_ ;_ @_ "/>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u/>
      <sz val="11"/>
      <color rgb="FF800080"/>
      <name val="宋体"/>
      <charset val="0"/>
      <scheme val="minor"/>
    </font>
    <font>
      <u/>
      <sz val="11"/>
      <color rgb="FF0000FF"/>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7" fillId="15" borderId="17"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9" fontId="1" fillId="0" borderId="7">
      <alignment horizontal="right" vertical="center"/>
    </xf>
    <xf numFmtId="0" fontId="22" fillId="4" borderId="0" applyNumberFormat="0" applyBorder="0" applyAlignment="0" applyProtection="0">
      <alignment vertical="center"/>
    </xf>
    <xf numFmtId="0" fontId="24" fillId="14" borderId="0" applyNumberFormat="0" applyBorder="0" applyAlignment="0" applyProtection="0">
      <alignment vertical="center"/>
    </xf>
    <xf numFmtId="43" fontId="21" fillId="0" borderId="0" applyFont="0" applyFill="0" applyBorder="0" applyAlignment="0" applyProtection="0">
      <alignment vertical="center"/>
    </xf>
    <xf numFmtId="0" fontId="20" fillId="12" borderId="0" applyNumberFormat="0" applyBorder="0" applyAlignment="0" applyProtection="0">
      <alignment vertical="center"/>
    </xf>
    <xf numFmtId="0" fontId="29" fillId="0" borderId="0" applyNumberFormat="0" applyFill="0" applyBorder="0" applyAlignment="0" applyProtection="0">
      <alignment vertical="center"/>
    </xf>
    <xf numFmtId="9" fontId="21" fillId="0" borderId="0" applyFont="0" applyFill="0" applyBorder="0" applyAlignment="0" applyProtection="0">
      <alignment vertical="center"/>
    </xf>
    <xf numFmtId="176" fontId="1" fillId="0" borderId="7">
      <alignment horizontal="right" vertical="center"/>
    </xf>
    <xf numFmtId="0" fontId="28" fillId="0" borderId="0" applyNumberFormat="0" applyFill="0" applyBorder="0" applyAlignment="0" applyProtection="0">
      <alignment vertical="center"/>
    </xf>
    <xf numFmtId="0" fontId="21" fillId="13" borderId="14" applyNumberFormat="0" applyFont="0" applyAlignment="0" applyProtection="0">
      <alignment vertical="center"/>
    </xf>
    <xf numFmtId="0" fontId="20" fillId="6" borderId="0" applyNumberFormat="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7" fillId="0" borderId="21" applyNumberFormat="0" applyFill="0" applyAlignment="0" applyProtection="0">
      <alignment vertical="center"/>
    </xf>
    <xf numFmtId="0" fontId="36" fillId="0" borderId="21" applyNumberFormat="0" applyFill="0" applyAlignment="0" applyProtection="0">
      <alignment vertical="center"/>
    </xf>
    <xf numFmtId="0" fontId="20" fillId="16" borderId="0" applyNumberFormat="0" applyBorder="0" applyAlignment="0" applyProtection="0">
      <alignment vertical="center"/>
    </xf>
    <xf numFmtId="0" fontId="26" fillId="0" borderId="16" applyNumberFormat="0" applyFill="0" applyAlignment="0" applyProtection="0">
      <alignment vertical="center"/>
    </xf>
    <xf numFmtId="0" fontId="20" fillId="18" borderId="0" applyNumberFormat="0" applyBorder="0" applyAlignment="0" applyProtection="0">
      <alignment vertical="center"/>
    </xf>
    <xf numFmtId="0" fontId="31" fillId="21" borderId="18" applyNumberFormat="0" applyAlignment="0" applyProtection="0">
      <alignment vertical="center"/>
    </xf>
    <xf numFmtId="0" fontId="39" fillId="21" borderId="17" applyNumberFormat="0" applyAlignment="0" applyProtection="0">
      <alignment vertical="center"/>
    </xf>
    <xf numFmtId="0" fontId="35" fillId="22" borderId="20" applyNumberFormat="0" applyAlignment="0" applyProtection="0">
      <alignment vertical="center"/>
    </xf>
    <xf numFmtId="0" fontId="22" fillId="19" borderId="0" applyNumberFormat="0" applyBorder="0" applyAlignment="0" applyProtection="0">
      <alignment vertical="center"/>
    </xf>
    <xf numFmtId="0" fontId="20" fillId="27" borderId="0" applyNumberFormat="0" applyBorder="0" applyAlignment="0" applyProtection="0">
      <alignment vertical="center"/>
    </xf>
    <xf numFmtId="0" fontId="25" fillId="0" borderId="15" applyNumberFormat="0" applyFill="0" applyAlignment="0" applyProtection="0">
      <alignment vertical="center"/>
    </xf>
    <xf numFmtId="0" fontId="32" fillId="0" borderId="19" applyNumberFormat="0" applyFill="0" applyAlignment="0" applyProtection="0">
      <alignment vertical="center"/>
    </xf>
    <xf numFmtId="0" fontId="38" fillId="24" borderId="0" applyNumberFormat="0" applyBorder="0" applyAlignment="0" applyProtection="0">
      <alignment vertical="center"/>
    </xf>
    <xf numFmtId="0" fontId="30" fillId="20" borderId="0" applyNumberFormat="0" applyBorder="0" applyAlignment="0" applyProtection="0">
      <alignment vertical="center"/>
    </xf>
    <xf numFmtId="10" fontId="1" fillId="0" borderId="7">
      <alignment horizontal="right" vertical="center"/>
    </xf>
    <xf numFmtId="0" fontId="22" fillId="29" borderId="0" applyNumberFormat="0" applyBorder="0" applyAlignment="0" applyProtection="0">
      <alignment vertical="center"/>
    </xf>
    <xf numFmtId="0" fontId="20" fillId="26" borderId="0" applyNumberFormat="0" applyBorder="0" applyAlignment="0" applyProtection="0">
      <alignment vertical="center"/>
    </xf>
    <xf numFmtId="0" fontId="22" fillId="25" borderId="0" applyNumberFormat="0" applyBorder="0" applyAlignment="0" applyProtection="0">
      <alignment vertical="center"/>
    </xf>
    <xf numFmtId="0" fontId="22" fillId="23"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0" fillId="31" borderId="0" applyNumberFormat="0" applyBorder="0" applyAlignment="0" applyProtection="0">
      <alignment vertical="center"/>
    </xf>
    <xf numFmtId="0" fontId="20" fillId="8" borderId="0" applyNumberFormat="0" applyBorder="0" applyAlignment="0" applyProtection="0">
      <alignment vertical="center"/>
    </xf>
    <xf numFmtId="0" fontId="22" fillId="11" borderId="0" applyNumberFormat="0" applyBorder="0" applyAlignment="0" applyProtection="0">
      <alignment vertical="center"/>
    </xf>
    <xf numFmtId="0" fontId="22" fillId="17" borderId="0" applyNumberFormat="0" applyBorder="0" applyAlignment="0" applyProtection="0">
      <alignment vertical="center"/>
    </xf>
    <xf numFmtId="0" fontId="20" fillId="2" borderId="0" applyNumberFormat="0" applyBorder="0" applyAlignment="0" applyProtection="0">
      <alignment vertical="center"/>
    </xf>
    <xf numFmtId="0" fontId="22" fillId="5" borderId="0" applyNumberFormat="0" applyBorder="0" applyAlignment="0" applyProtection="0">
      <alignment vertical="center"/>
    </xf>
    <xf numFmtId="0" fontId="20" fillId="10" borderId="0" applyNumberFormat="0" applyBorder="0" applyAlignment="0" applyProtection="0">
      <alignment vertical="center"/>
    </xf>
    <xf numFmtId="0" fontId="20" fillId="28" borderId="0" applyNumberFormat="0" applyBorder="0" applyAlignment="0" applyProtection="0">
      <alignment vertical="center"/>
    </xf>
    <xf numFmtId="0" fontId="22" fillId="30" borderId="0" applyNumberFormat="0" applyBorder="0" applyAlignment="0" applyProtection="0">
      <alignment vertical="center"/>
    </xf>
    <xf numFmtId="0" fontId="20" fillId="7"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80" fontId="1" fillId="0" borderId="7">
      <alignment horizontal="right" vertical="center"/>
    </xf>
    <xf numFmtId="178"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10.287037037037" defaultRowHeight="15" customHeight="1" outlineLevelCol="3"/>
  <cols>
    <col min="1" max="4" width="33.287037037037"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"单位名称："&amp;"梁河县医疗保障局"</f>
        <v>单位名称：梁河县医疗保障局</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2553131.65</v>
      </c>
      <c r="C6" s="151" t="str">
        <f>"一"&amp;"、"&amp;"一般公共服务支出"</f>
        <v>一、一般公共服务支出</v>
      </c>
      <c r="D6" s="153">
        <v>7800</v>
      </c>
    </row>
    <row r="7" ht="18.75" customHeight="1" spans="1:4">
      <c r="A7" s="151" t="s">
        <v>8</v>
      </c>
      <c r="B7" s="153"/>
      <c r="C7" s="151" t="str">
        <f>"二"&amp;"、"&amp;"社会保障和就业支出"</f>
        <v>二、社会保障和就业支出</v>
      </c>
      <c r="D7" s="153">
        <v>268755.7</v>
      </c>
    </row>
    <row r="8" ht="18.75" customHeight="1" spans="1:4">
      <c r="A8" s="151" t="s">
        <v>9</v>
      </c>
      <c r="B8" s="153"/>
      <c r="C8" s="151" t="str">
        <f>"三"&amp;"、"&amp;"卫生健康支出"</f>
        <v>三、卫生健康支出</v>
      </c>
      <c r="D8" s="153">
        <v>2153536.59</v>
      </c>
    </row>
    <row r="9" ht="18.75" customHeight="1" spans="1:4">
      <c r="A9" s="151" t="s">
        <v>10</v>
      </c>
      <c r="B9" s="153"/>
      <c r="C9" s="151" t="str">
        <f>"四"&amp;"、"&amp;"住房保障支出"</f>
        <v>四、住房保障支出</v>
      </c>
      <c r="D9" s="153">
        <v>123039.36</v>
      </c>
    </row>
    <row r="10" ht="18.75" customHeight="1" spans="1:4">
      <c r="A10" s="151" t="s">
        <v>11</v>
      </c>
      <c r="B10" s="153"/>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2553131.65</v>
      </c>
      <c r="C32" s="151" t="s">
        <v>18</v>
      </c>
      <c r="D32" s="153">
        <v>2553131.65</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2553131.65</v>
      </c>
      <c r="C36" s="151" t="s">
        <v>25</v>
      </c>
      <c r="D36" s="153">
        <v>2553131.65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462962962963" customWidth="1"/>
  </cols>
  <sheetData>
    <row r="1" ht="12" customHeight="1" spans="1:6">
      <c r="A1" s="121">
        <v>1</v>
      </c>
      <c r="B1" s="122">
        <v>0</v>
      </c>
      <c r="C1" s="121">
        <v>1</v>
      </c>
      <c r="D1" s="89"/>
      <c r="E1" s="89"/>
      <c r="F1" s="123" t="s">
        <v>336</v>
      </c>
    </row>
    <row r="2" ht="26.25" customHeight="1" spans="1:6">
      <c r="A2" s="124" t="str">
        <f>"2026"&amp;"年部门政府性基金预算支出预算表"</f>
        <v>2026年部门政府性基金预算支出预算表</v>
      </c>
      <c r="B2" s="124" t="s">
        <v>337</v>
      </c>
      <c r="C2" s="125"/>
      <c r="D2" s="126"/>
      <c r="E2" s="126"/>
      <c r="F2" s="126"/>
    </row>
    <row r="3" ht="13.5" customHeight="1" spans="1:6">
      <c r="A3" s="127" t="str">
        <f>"单位名称："&amp;"梁河县医疗保障局"</f>
        <v>单位名称：梁河县医疗保障局</v>
      </c>
      <c r="B3" s="127" t="s">
        <v>338</v>
      </c>
      <c r="C3" s="128"/>
      <c r="D3" s="89"/>
      <c r="E3" s="89"/>
      <c r="F3" s="123" t="s">
        <v>1</v>
      </c>
    </row>
    <row r="4" ht="19.5" customHeight="1" spans="1:6">
      <c r="A4" s="129" t="s">
        <v>152</v>
      </c>
      <c r="B4" s="130" t="s">
        <v>48</v>
      </c>
      <c r="C4" s="129" t="s">
        <v>49</v>
      </c>
      <c r="D4" s="12" t="s">
        <v>339</v>
      </c>
      <c r="E4" s="13"/>
      <c r="F4" s="14"/>
    </row>
    <row r="5" ht="18.75" customHeight="1" spans="1:6">
      <c r="A5" s="131"/>
      <c r="B5" s="132"/>
      <c r="C5" s="131"/>
      <c r="D5" s="69" t="s">
        <v>30</v>
      </c>
      <c r="E5" s="12" t="s">
        <v>52</v>
      </c>
      <c r="F5" s="69" t="s">
        <v>53</v>
      </c>
    </row>
    <row r="6" ht="18.75" customHeight="1" spans="1:6">
      <c r="A6" s="58"/>
      <c r="B6" s="133"/>
      <c r="C6" s="58"/>
      <c r="D6" s="35"/>
      <c r="E6" s="35"/>
      <c r="F6" s="35"/>
    </row>
    <row r="7" ht="21" customHeight="1" spans="1:6">
      <c r="A7" s="22"/>
      <c r="B7" s="22"/>
      <c r="C7" s="22"/>
      <c r="D7" s="83"/>
      <c r="E7" s="134"/>
      <c r="F7" s="134"/>
    </row>
    <row r="8" ht="21" customHeight="1" spans="1:6">
      <c r="A8" s="22"/>
      <c r="B8" s="22"/>
      <c r="C8" s="22"/>
      <c r="D8" s="135"/>
      <c r="E8" s="136"/>
      <c r="F8" s="136"/>
    </row>
    <row r="9" ht="18.75" customHeight="1" spans="1:6">
      <c r="A9" s="137" t="s">
        <v>340</v>
      </c>
      <c r="B9" s="137" t="s">
        <v>340</v>
      </c>
      <c r="C9" s="138" t="s">
        <v>340</v>
      </c>
      <c r="D9" s="83"/>
      <c r="E9" s="134"/>
      <c r="F9" s="134"/>
    </row>
    <row r="10" ht="18.75" customHeight="1" spans="1:6">
      <c r="A10" s="139" t="s">
        <v>341</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1"/>
  <sheetViews>
    <sheetView showZeros="0" workbookViewId="0">
      <selection activeCell="C15" sqref="C15"/>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1"/>
      <c r="P1" s="111"/>
      <c r="Q1" s="98" t="s">
        <v>342</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"单位名称："&amp;"梁河县医疗保障局"</f>
        <v>单位名称：梁河县医疗保障局</v>
      </c>
      <c r="B3" s="32"/>
      <c r="C3" s="32"/>
      <c r="D3" s="32"/>
      <c r="E3" s="32"/>
      <c r="F3" s="32"/>
      <c r="G3" s="32"/>
      <c r="H3" s="32"/>
      <c r="I3" s="32"/>
      <c r="J3" s="32"/>
      <c r="K3" s="1"/>
      <c r="L3" s="1"/>
      <c r="M3" s="1"/>
      <c r="N3" s="1"/>
      <c r="O3" s="113"/>
      <c r="P3" s="113"/>
      <c r="Q3" s="120" t="s">
        <v>27</v>
      </c>
    </row>
    <row r="4" ht="15.75" customHeight="1" spans="1:17">
      <c r="A4" s="11" t="s">
        <v>343</v>
      </c>
      <c r="B4" s="101" t="s">
        <v>344</v>
      </c>
      <c r="C4" s="101" t="s">
        <v>345</v>
      </c>
      <c r="D4" s="101" t="s">
        <v>346</v>
      </c>
      <c r="E4" s="101" t="s">
        <v>347</v>
      </c>
      <c r="F4" s="101" t="s">
        <v>348</v>
      </c>
      <c r="G4" s="47" t="s">
        <v>159</v>
      </c>
      <c r="H4" s="47"/>
      <c r="I4" s="47"/>
      <c r="J4" s="47"/>
      <c r="K4" s="114"/>
      <c r="L4" s="47"/>
      <c r="M4" s="47"/>
      <c r="N4" s="47"/>
      <c r="O4" s="72"/>
      <c r="P4" s="114"/>
      <c r="Q4" s="48"/>
    </row>
    <row r="5" ht="17.25" customHeight="1" spans="1:17">
      <c r="A5" s="16"/>
      <c r="B5" s="102"/>
      <c r="C5" s="102"/>
      <c r="D5" s="102"/>
      <c r="E5" s="102"/>
      <c r="F5" s="102"/>
      <c r="G5" s="102" t="s">
        <v>30</v>
      </c>
      <c r="H5" s="102" t="s">
        <v>34</v>
      </c>
      <c r="I5" s="102" t="s">
        <v>349</v>
      </c>
      <c r="J5" s="102" t="s">
        <v>350</v>
      </c>
      <c r="K5" s="115" t="s">
        <v>351</v>
      </c>
      <c r="L5" s="116" t="s">
        <v>352</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353</v>
      </c>
      <c r="O6" s="33" t="s">
        <v>42</v>
      </c>
      <c r="P6" s="119" t="s">
        <v>43</v>
      </c>
      <c r="Q6" s="103" t="s">
        <v>44</v>
      </c>
    </row>
    <row r="7" ht="15" customHeight="1" spans="1:17">
      <c r="A7" s="73">
        <v>1</v>
      </c>
      <c r="B7" s="104">
        <v>2</v>
      </c>
      <c r="C7" s="104">
        <v>3</v>
      </c>
      <c r="D7" s="104">
        <v>4</v>
      </c>
      <c r="E7" s="104">
        <v>5</v>
      </c>
      <c r="F7" s="104">
        <v>6</v>
      </c>
      <c r="G7" s="77">
        <v>7</v>
      </c>
      <c r="H7" s="77">
        <v>8</v>
      </c>
      <c r="I7" s="77">
        <v>9</v>
      </c>
      <c r="J7" s="77">
        <v>10</v>
      </c>
      <c r="K7" s="77">
        <v>11</v>
      </c>
      <c r="L7" s="77">
        <v>12</v>
      </c>
      <c r="M7" s="77">
        <v>13</v>
      </c>
      <c r="N7" s="77">
        <v>14</v>
      </c>
      <c r="O7" s="77">
        <v>15</v>
      </c>
      <c r="P7" s="77">
        <v>16</v>
      </c>
      <c r="Q7" s="77">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340</v>
      </c>
      <c r="B10" s="110"/>
      <c r="C10" s="110"/>
      <c r="D10" s="110"/>
      <c r="E10" s="108"/>
      <c r="F10" s="23"/>
      <c r="G10" s="23"/>
      <c r="H10" s="23"/>
      <c r="I10" s="23"/>
      <c r="J10" s="23"/>
      <c r="K10" s="23"/>
      <c r="L10" s="23"/>
      <c r="M10" s="23"/>
      <c r="N10" s="23"/>
      <c r="O10" s="23"/>
      <c r="P10" s="23"/>
      <c r="Q10" s="23"/>
    </row>
    <row r="11" customHeight="1" spans="1:1">
      <c r="A11" s="95" t="s">
        <v>354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4" sqref="A14"/>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1"/>
      <c r="I1" s="1"/>
      <c r="J1" s="1"/>
      <c r="K1" s="91"/>
      <c r="L1" s="1"/>
      <c r="M1" s="96"/>
      <c r="N1" s="96" t="s">
        <v>355</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"单位名称："&amp;"梁河县医疗保障局"</f>
        <v>单位名称：梁河县医疗保障局</v>
      </c>
      <c r="B3" s="32"/>
      <c r="C3" s="32"/>
      <c r="D3" s="32"/>
      <c r="E3" s="32"/>
      <c r="F3" s="32"/>
      <c r="G3" s="32"/>
      <c r="H3" s="91"/>
      <c r="I3" s="1"/>
      <c r="J3" s="1"/>
      <c r="K3" s="91"/>
      <c r="L3" s="1"/>
      <c r="M3" s="97"/>
      <c r="N3" s="98" t="s">
        <v>27</v>
      </c>
    </row>
    <row r="4" ht="15.75" customHeight="1" spans="1:14">
      <c r="A4" s="11" t="s">
        <v>343</v>
      </c>
      <c r="B4" s="11" t="s">
        <v>356</v>
      </c>
      <c r="C4" s="11" t="s">
        <v>357</v>
      </c>
      <c r="D4" s="12" t="s">
        <v>159</v>
      </c>
      <c r="E4" s="13"/>
      <c r="F4" s="13"/>
      <c r="G4" s="13"/>
      <c r="H4" s="13"/>
      <c r="I4" s="13"/>
      <c r="J4" s="13"/>
      <c r="K4" s="13"/>
      <c r="L4" s="13"/>
      <c r="M4" s="13"/>
      <c r="N4" s="14"/>
    </row>
    <row r="5" ht="17.25" customHeight="1" spans="1:14">
      <c r="A5" s="16"/>
      <c r="B5" s="16"/>
      <c r="C5" s="16"/>
      <c r="D5" s="74" t="s">
        <v>30</v>
      </c>
      <c r="E5" s="11" t="s">
        <v>34</v>
      </c>
      <c r="F5" s="11" t="s">
        <v>349</v>
      </c>
      <c r="G5" s="11" t="s">
        <v>350</v>
      </c>
      <c r="H5" s="11" t="s">
        <v>351</v>
      </c>
      <c r="I5" s="12" t="s">
        <v>352</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30</v>
      </c>
      <c r="B10" s="94"/>
      <c r="C10" s="94"/>
      <c r="D10" s="23"/>
      <c r="E10" s="23"/>
      <c r="F10" s="23"/>
      <c r="G10" s="23"/>
      <c r="H10" s="23"/>
      <c r="I10" s="23"/>
      <c r="J10" s="23"/>
      <c r="K10" s="23"/>
      <c r="L10" s="23"/>
      <c r="M10" s="23"/>
      <c r="N10" s="23"/>
    </row>
    <row r="11" customHeight="1" spans="1:1">
      <c r="A11" s="95" t="s">
        <v>358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2962962962963" customWidth="1"/>
  </cols>
  <sheetData>
    <row r="1" ht="13.5" customHeight="1" spans="1:13">
      <c r="A1" s="64"/>
      <c r="B1" s="64"/>
      <c r="C1" s="64"/>
      <c r="D1" s="65"/>
      <c r="E1" s="65"/>
      <c r="F1" s="65"/>
      <c r="G1" s="65"/>
      <c r="H1" s="65"/>
      <c r="I1" s="65"/>
      <c r="J1" s="65"/>
      <c r="K1" s="65"/>
      <c r="L1" s="65"/>
      <c r="M1" s="88" t="s">
        <v>359</v>
      </c>
    </row>
    <row r="2" ht="27.75" customHeight="1" spans="1:13">
      <c r="A2" s="43" t="str">
        <f>"2026"&amp;"年县对下转移支付预算表"</f>
        <v>2026年县对下转移支付预算表</v>
      </c>
      <c r="B2" s="5"/>
      <c r="C2" s="5"/>
      <c r="D2" s="56"/>
      <c r="E2" s="56"/>
      <c r="F2" s="56"/>
      <c r="G2" s="56"/>
      <c r="H2" s="56"/>
      <c r="I2" s="56"/>
      <c r="J2" s="56"/>
      <c r="K2" s="56"/>
      <c r="L2" s="56"/>
      <c r="M2" s="5"/>
    </row>
    <row r="3" customHeight="1" spans="1:13">
      <c r="A3" s="42" t="s">
        <v>1</v>
      </c>
      <c r="B3" s="66"/>
      <c r="C3" s="66"/>
      <c r="D3" s="9"/>
      <c r="E3" s="9"/>
      <c r="F3" s="9"/>
      <c r="G3" s="9"/>
      <c r="H3" s="9"/>
      <c r="I3" s="9"/>
      <c r="J3" s="9"/>
      <c r="K3" s="9"/>
      <c r="L3" s="9"/>
      <c r="M3" s="89"/>
    </row>
    <row r="4" ht="18" customHeight="1" spans="1:13">
      <c r="A4" s="67" t="str">
        <f>"单位名称："&amp;"梁河县医疗保障局"</f>
        <v>单位名称：梁河县医疗保障局</v>
      </c>
      <c r="B4" s="68"/>
      <c r="C4" s="68"/>
      <c r="D4" s="9"/>
      <c r="E4" s="9"/>
      <c r="F4" s="9"/>
      <c r="G4" s="9"/>
      <c r="H4" s="9"/>
      <c r="I4" s="9"/>
      <c r="J4" s="9"/>
      <c r="K4" s="9"/>
      <c r="L4" s="9"/>
      <c r="M4" s="90"/>
    </row>
    <row r="5" ht="19.5" customHeight="1" spans="1:13">
      <c r="A5" s="69" t="s">
        <v>360</v>
      </c>
      <c r="B5" s="12" t="s">
        <v>159</v>
      </c>
      <c r="C5" s="13"/>
      <c r="D5" s="70"/>
      <c r="E5" s="71" t="s">
        <v>361</v>
      </c>
      <c r="F5" s="72"/>
      <c r="G5" s="72"/>
      <c r="H5" s="72"/>
      <c r="I5" s="72"/>
      <c r="J5" s="72"/>
      <c r="K5" s="72"/>
      <c r="L5" s="72"/>
      <c r="M5" s="14"/>
    </row>
    <row r="6" ht="40.5" customHeight="1" spans="1:13">
      <c r="A6" s="73"/>
      <c r="B6" s="74" t="s">
        <v>30</v>
      </c>
      <c r="C6" s="11" t="s">
        <v>34</v>
      </c>
      <c r="D6" s="75" t="s">
        <v>362</v>
      </c>
      <c r="E6" s="76" t="s">
        <v>363</v>
      </c>
      <c r="F6" s="77" t="s">
        <v>364</v>
      </c>
      <c r="G6" s="77" t="s">
        <v>365</v>
      </c>
      <c r="H6" s="77" t="s">
        <v>366</v>
      </c>
      <c r="I6" s="77" t="s">
        <v>367</v>
      </c>
      <c r="J6" s="77" t="s">
        <v>368</v>
      </c>
      <c r="K6" s="77" t="s">
        <v>369</v>
      </c>
      <c r="L6" s="77" t="s">
        <v>370</v>
      </c>
      <c r="M6" s="77" t="s">
        <v>371</v>
      </c>
    </row>
    <row r="7" ht="19.5" customHeight="1" spans="1:13">
      <c r="A7" s="35">
        <v>1</v>
      </c>
      <c r="B7" s="35">
        <v>2</v>
      </c>
      <c r="C7" s="78">
        <v>3</v>
      </c>
      <c r="D7" s="79">
        <v>4</v>
      </c>
      <c r="E7" s="80">
        <v>5</v>
      </c>
      <c r="F7" s="81">
        <v>6</v>
      </c>
      <c r="G7" s="82">
        <v>7</v>
      </c>
      <c r="H7" s="82">
        <v>8</v>
      </c>
      <c r="I7" s="82">
        <v>9</v>
      </c>
      <c r="J7" s="82">
        <v>10</v>
      </c>
      <c r="K7" s="82">
        <v>11</v>
      </c>
      <c r="L7" s="82">
        <v>12</v>
      </c>
      <c r="M7" s="82">
        <v>13</v>
      </c>
    </row>
    <row r="8" ht="19.5" customHeight="1" spans="1:13">
      <c r="A8" s="36"/>
      <c r="B8" s="83"/>
      <c r="C8" s="83"/>
      <c r="D8" s="84"/>
      <c r="E8" s="85"/>
      <c r="F8" s="86"/>
      <c r="G8" s="86"/>
      <c r="H8" s="86"/>
      <c r="I8" s="86"/>
      <c r="J8" s="86"/>
      <c r="K8" s="86"/>
      <c r="L8" s="86"/>
      <c r="M8" s="86"/>
    </row>
    <row r="9" ht="19.5" customHeight="1" spans="1:13">
      <c r="A9" s="36"/>
      <c r="B9" s="83"/>
      <c r="C9" s="83"/>
      <c r="D9" s="84"/>
      <c r="E9" s="87"/>
      <c r="F9" s="87"/>
      <c r="G9" s="87"/>
      <c r="H9" s="87"/>
      <c r="I9" s="87"/>
      <c r="J9" s="87"/>
      <c r="K9" s="87"/>
      <c r="L9" s="87"/>
      <c r="M9" s="24"/>
    </row>
    <row r="10" ht="19.5" customHeight="1" spans="1:13">
      <c r="A10" s="51" t="s">
        <v>30</v>
      </c>
      <c r="B10" s="83"/>
      <c r="C10" s="83"/>
      <c r="D10" s="84"/>
      <c r="E10" s="85"/>
      <c r="F10" s="86"/>
      <c r="G10" s="86"/>
      <c r="H10" s="86"/>
      <c r="I10" s="86"/>
      <c r="J10" s="86"/>
      <c r="K10" s="86"/>
      <c r="L10" s="86"/>
      <c r="M10" s="86"/>
    </row>
    <row r="11" ht="17.25" customHeight="1" spans="1:13">
      <c r="A11" s="44" t="s">
        <v>372</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3888888888889" defaultRowHeight="12" customHeight="1" outlineLevelRow="7"/>
  <cols>
    <col min="1" max="10" width="13.9166666666667" customWidth="1"/>
  </cols>
  <sheetData>
    <row r="1" customHeight="1" spans="10:10">
      <c r="J1" s="63" t="s">
        <v>373</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"单位名称："&amp;"梁河县医疗保障局"</f>
        <v>单位名称：梁河县医疗保障局</v>
      </c>
      <c r="B3" s="45"/>
      <c r="C3" s="45"/>
      <c r="D3" s="45"/>
      <c r="E3" s="45"/>
      <c r="F3" s="57"/>
      <c r="G3" s="45"/>
      <c r="H3" s="57"/>
    </row>
    <row r="4" ht="44.25" customHeight="1" spans="1:10">
      <c r="A4" s="34" t="s">
        <v>279</v>
      </c>
      <c r="B4" s="34" t="s">
        <v>280</v>
      </c>
      <c r="C4" s="34" t="s">
        <v>281</v>
      </c>
      <c r="D4" s="34" t="s">
        <v>282</v>
      </c>
      <c r="E4" s="34" t="s">
        <v>283</v>
      </c>
      <c r="F4" s="58" t="s">
        <v>284</v>
      </c>
      <c r="G4" s="34" t="s">
        <v>285</v>
      </c>
      <c r="H4" s="58" t="s">
        <v>286</v>
      </c>
      <c r="I4" s="58" t="s">
        <v>287</v>
      </c>
      <c r="J4" s="34" t="s">
        <v>288</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36"/>
      <c r="B7" s="22" t="s">
        <v>374</v>
      </c>
      <c r="C7" s="22" t="s">
        <v>374</v>
      </c>
      <c r="D7" s="22" t="s">
        <v>374</v>
      </c>
      <c r="E7" s="36" t="s">
        <v>374</v>
      </c>
      <c r="F7" s="22" t="s">
        <v>374</v>
      </c>
      <c r="G7" s="36" t="s">
        <v>374</v>
      </c>
      <c r="H7" s="22" t="s">
        <v>374</v>
      </c>
      <c r="I7" s="22" t="s">
        <v>374</v>
      </c>
      <c r="J7" s="36" t="s">
        <v>374</v>
      </c>
    </row>
    <row r="8" ht="18.45" customHeight="1" spans="1:10">
      <c r="A8" s="61" t="s">
        <v>372</v>
      </c>
      <c r="B8" s="62"/>
      <c r="C8" s="62"/>
      <c r="D8" s="62"/>
      <c r="E8" s="61"/>
      <c r="F8" s="62"/>
      <c r="G8" s="61"/>
      <c r="H8" s="62"/>
      <c r="I8" s="62"/>
      <c r="J8" s="6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2" t="s">
        <v>375</v>
      </c>
    </row>
    <row r="2" ht="28.5" customHeight="1" spans="1:8">
      <c r="A2" s="43" t="str">
        <f>"2026"&amp;"年新增资产配置表"</f>
        <v>2026年新增资产配置表</v>
      </c>
      <c r="B2" s="5"/>
      <c r="C2" s="5"/>
      <c r="D2" s="5"/>
      <c r="E2" s="5"/>
      <c r="F2" s="5"/>
      <c r="G2" s="5"/>
      <c r="H2" s="5"/>
    </row>
    <row r="3" ht="13.5" customHeight="1" spans="1:3">
      <c r="A3" s="44" t="str">
        <f>"单位名称："&amp;"梁河县医疗保障局"</f>
        <v>单位名称：梁河县医疗保障局</v>
      </c>
      <c r="B3" s="7"/>
      <c r="C3" s="45"/>
    </row>
    <row r="4" ht="18" customHeight="1" spans="1:8">
      <c r="A4" s="11" t="s">
        <v>152</v>
      </c>
      <c r="B4" s="11" t="s">
        <v>376</v>
      </c>
      <c r="C4" s="11" t="s">
        <v>377</v>
      </c>
      <c r="D4" s="11" t="s">
        <v>378</v>
      </c>
      <c r="E4" s="11" t="s">
        <v>379</v>
      </c>
      <c r="F4" s="46" t="s">
        <v>380</v>
      </c>
      <c r="G4" s="47"/>
      <c r="H4" s="48"/>
    </row>
    <row r="5" ht="18" customHeight="1" spans="1:8">
      <c r="A5" s="18"/>
      <c r="B5" s="18"/>
      <c r="C5" s="18"/>
      <c r="D5" s="18"/>
      <c r="E5" s="18"/>
      <c r="F5" s="34" t="s">
        <v>347</v>
      </c>
      <c r="G5" s="34" t="s">
        <v>381</v>
      </c>
      <c r="H5" s="34" t="s">
        <v>382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383</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A1" sqref="A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384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"单位名称："&amp;"梁河县医疗保障局"</f>
        <v>单位名称：梁河县医疗保障局</v>
      </c>
      <c r="B3" s="31"/>
      <c r="C3" s="31"/>
      <c r="D3" s="31"/>
      <c r="E3" s="31"/>
      <c r="F3" s="31"/>
      <c r="G3" s="31"/>
      <c r="H3" s="32"/>
      <c r="I3" s="32"/>
      <c r="J3" s="32"/>
      <c r="K3" s="39" t="s">
        <v>27</v>
      </c>
    </row>
    <row r="4" ht="21.75" customHeight="1" spans="1:11">
      <c r="A4" s="33" t="s">
        <v>255</v>
      </c>
      <c r="B4" s="33" t="s">
        <v>154</v>
      </c>
      <c r="C4" s="33" t="s">
        <v>256</v>
      </c>
      <c r="D4" s="34" t="s">
        <v>155</v>
      </c>
      <c r="E4" s="34" t="s">
        <v>156</v>
      </c>
      <c r="F4" s="34" t="s">
        <v>257</v>
      </c>
      <c r="G4" s="34" t="s">
        <v>258</v>
      </c>
      <c r="H4" s="35" t="s">
        <v>30</v>
      </c>
      <c r="I4" s="35" t="s">
        <v>385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386</v>
      </c>
      <c r="C8" s="36"/>
      <c r="D8" s="36"/>
      <c r="E8" s="36"/>
      <c r="F8" s="36"/>
      <c r="G8" s="36"/>
      <c r="H8" s="23">
        <v>60000</v>
      </c>
      <c r="I8" s="23">
        <v>60000</v>
      </c>
      <c r="J8" s="23"/>
      <c r="K8" s="40"/>
    </row>
    <row r="9" ht="52.5" customHeight="1" spans="1:11">
      <c r="A9" s="22" t="s">
        <v>387</v>
      </c>
      <c r="B9" s="22" t="s">
        <v>386</v>
      </c>
      <c r="C9" s="22" t="s">
        <v>46</v>
      </c>
      <c r="D9" s="22" t="s">
        <v>119</v>
      </c>
      <c r="E9" s="22" t="s">
        <v>102</v>
      </c>
      <c r="F9" s="22" t="s">
        <v>388</v>
      </c>
      <c r="G9" s="22" t="s">
        <v>389</v>
      </c>
      <c r="H9" s="23">
        <v>10000</v>
      </c>
      <c r="I9" s="23">
        <v>10000</v>
      </c>
      <c r="J9" s="23"/>
      <c r="K9" s="41"/>
    </row>
    <row r="10" ht="52.5" customHeight="1" spans="1:11">
      <c r="A10" s="22" t="s">
        <v>387</v>
      </c>
      <c r="B10" s="22" t="s">
        <v>386</v>
      </c>
      <c r="C10" s="22" t="s">
        <v>46</v>
      </c>
      <c r="D10" s="22" t="s">
        <v>119</v>
      </c>
      <c r="E10" s="22" t="s">
        <v>102</v>
      </c>
      <c r="F10" s="22" t="s">
        <v>390</v>
      </c>
      <c r="G10" s="22" t="s">
        <v>391</v>
      </c>
      <c r="H10" s="23">
        <v>50000</v>
      </c>
      <c r="I10" s="23">
        <v>50000</v>
      </c>
      <c r="J10" s="23"/>
      <c r="K10" s="25"/>
    </row>
    <row r="11" ht="30" customHeight="1" spans="1:11">
      <c r="A11" s="37" t="s">
        <v>340</v>
      </c>
      <c r="B11" s="38"/>
      <c r="C11" s="38"/>
      <c r="D11" s="38"/>
      <c r="E11" s="38"/>
      <c r="F11" s="38"/>
      <c r="G11" s="38"/>
      <c r="H11" s="23">
        <v>60000</v>
      </c>
      <c r="I11" s="23">
        <v>60000</v>
      </c>
      <c r="J11" s="23"/>
      <c r="K11" s="41"/>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2"/>
  <sheetViews>
    <sheetView showZeros="0"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392</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"单位名称："&amp;"梁河县医疗保障局"</f>
        <v>单位名称：梁河县医疗保障局</v>
      </c>
      <c r="B3" s="7"/>
      <c r="C3" s="7"/>
      <c r="D3" s="7"/>
      <c r="E3" s="8"/>
      <c r="F3" s="8"/>
      <c r="G3" s="9" t="s">
        <v>27</v>
      </c>
    </row>
    <row r="4" ht="21.75" customHeight="1" spans="1:7">
      <c r="A4" s="10" t="s">
        <v>256</v>
      </c>
      <c r="B4" s="10" t="s">
        <v>255</v>
      </c>
      <c r="C4" s="10" t="s">
        <v>154</v>
      </c>
      <c r="D4" s="11" t="s">
        <v>393</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176600</v>
      </c>
      <c r="F8" s="23"/>
      <c r="G8" s="23"/>
    </row>
    <row r="9" ht="52.5" customHeight="1" spans="1:7">
      <c r="A9" s="24"/>
      <c r="B9" s="22" t="s">
        <v>394</v>
      </c>
      <c r="C9" s="22" t="s">
        <v>276</v>
      </c>
      <c r="D9" s="22" t="s">
        <v>395</v>
      </c>
      <c r="E9" s="23">
        <v>50000</v>
      </c>
      <c r="F9" s="23"/>
      <c r="G9" s="23"/>
    </row>
    <row r="10" ht="52.5" customHeight="1" spans="1:7">
      <c r="A10" s="25"/>
      <c r="B10" s="22" t="s">
        <v>394</v>
      </c>
      <c r="C10" s="22" t="s">
        <v>261</v>
      </c>
      <c r="D10" s="22" t="s">
        <v>395</v>
      </c>
      <c r="E10" s="23">
        <v>106600</v>
      </c>
      <c r="F10" s="23"/>
      <c r="G10" s="23"/>
    </row>
    <row r="11" ht="52.5" customHeight="1" spans="1:7">
      <c r="A11" s="25"/>
      <c r="B11" s="22" t="s">
        <v>394</v>
      </c>
      <c r="C11" s="22" t="s">
        <v>272</v>
      </c>
      <c r="D11" s="22" t="s">
        <v>395</v>
      </c>
      <c r="E11" s="23">
        <v>20000</v>
      </c>
      <c r="F11" s="23"/>
      <c r="G11" s="23"/>
    </row>
    <row r="12" ht="30" customHeight="1" spans="1:7">
      <c r="A12" s="26" t="s">
        <v>30</v>
      </c>
      <c r="B12" s="27" t="s">
        <v>374</v>
      </c>
      <c r="C12" s="27"/>
      <c r="D12" s="28"/>
      <c r="E12" s="23">
        <v>176600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0"/>
      <c r="B1" s="1"/>
      <c r="C1" s="1"/>
      <c r="D1" s="1"/>
      <c r="E1" s="1"/>
      <c r="F1" s="1"/>
      <c r="G1" s="1"/>
      <c r="H1" s="1"/>
      <c r="I1" s="91"/>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"单位名称："&amp;"梁河县医疗保障局"</f>
        <v>单位名称：梁河县医疗保障局</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1" t="s">
        <v>45</v>
      </c>
      <c r="B8" s="191" t="s">
        <v>46</v>
      </c>
      <c r="C8" s="23">
        <v>2553131.65</v>
      </c>
      <c r="D8" s="23">
        <v>2553131.65</v>
      </c>
      <c r="E8" s="23">
        <v>2553131.65</v>
      </c>
      <c r="F8" s="23"/>
      <c r="G8" s="23"/>
      <c r="H8" s="23"/>
      <c r="I8" s="23"/>
      <c r="J8" s="23"/>
      <c r="K8" s="23"/>
      <c r="L8" s="23"/>
      <c r="M8" s="23"/>
      <c r="N8" s="23"/>
      <c r="O8" s="23"/>
      <c r="P8" s="23"/>
      <c r="Q8" s="23"/>
      <c r="R8" s="23"/>
      <c r="S8" s="23"/>
    </row>
    <row r="9" ht="30" customHeight="1" spans="1:19">
      <c r="A9" s="12" t="s">
        <v>30</v>
      </c>
      <c r="B9" s="192"/>
      <c r="C9" s="181">
        <v>2553131.65</v>
      </c>
      <c r="D9" s="181">
        <v>2553131.65</v>
      </c>
      <c r="E9" s="181">
        <v>2553131.65</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5"/>
  <sheetViews>
    <sheetView showZeros="0" workbookViewId="0">
      <selection activeCell="A1" sqref="A1"/>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"单位名称："&amp;"梁河县医疗保障局"</f>
        <v>单位名称：梁河县医疗保障局</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7800</v>
      </c>
      <c r="D7" s="153">
        <v>7800</v>
      </c>
      <c r="E7" s="153">
        <v>7800</v>
      </c>
      <c r="F7" s="153"/>
      <c r="G7" s="153"/>
      <c r="H7" s="153"/>
      <c r="I7" s="153"/>
      <c r="J7" s="153"/>
      <c r="K7" s="153"/>
      <c r="L7" s="153"/>
      <c r="M7" s="153"/>
      <c r="N7" s="153"/>
      <c r="O7" s="153"/>
    </row>
    <row r="8" ht="52.5" customHeight="1" spans="1:15">
      <c r="A8" s="188" t="s">
        <v>76</v>
      </c>
      <c r="B8" s="188" t="s">
        <v>77</v>
      </c>
      <c r="C8" s="153">
        <v>6600</v>
      </c>
      <c r="D8" s="153">
        <v>6600</v>
      </c>
      <c r="E8" s="153">
        <v>6600</v>
      </c>
      <c r="F8" s="153"/>
      <c r="G8" s="153"/>
      <c r="H8" s="153"/>
      <c r="I8" s="153"/>
      <c r="J8" s="153"/>
      <c r="K8" s="153"/>
      <c r="L8" s="153"/>
      <c r="M8" s="153"/>
      <c r="N8" s="153"/>
      <c r="O8" s="153"/>
    </row>
    <row r="9" ht="52.5" customHeight="1" spans="1:15">
      <c r="A9" s="189" t="s">
        <v>78</v>
      </c>
      <c r="B9" s="189" t="s">
        <v>79</v>
      </c>
      <c r="C9" s="153">
        <v>6600</v>
      </c>
      <c r="D9" s="153">
        <v>6600</v>
      </c>
      <c r="E9" s="153">
        <v>6600</v>
      </c>
      <c r="F9" s="153"/>
      <c r="G9" s="153"/>
      <c r="H9" s="153"/>
      <c r="I9" s="153"/>
      <c r="J9" s="153"/>
      <c r="K9" s="153"/>
      <c r="L9" s="153"/>
      <c r="M9" s="153"/>
      <c r="N9" s="153"/>
      <c r="O9" s="153"/>
    </row>
    <row r="10" ht="52.5" customHeight="1" spans="1:15">
      <c r="A10" s="188" t="s">
        <v>80</v>
      </c>
      <c r="B10" s="188" t="s">
        <v>81</v>
      </c>
      <c r="C10" s="153">
        <v>1200</v>
      </c>
      <c r="D10" s="153">
        <v>1200</v>
      </c>
      <c r="E10" s="153">
        <v>1200</v>
      </c>
      <c r="F10" s="153"/>
      <c r="G10" s="153"/>
      <c r="H10" s="153"/>
      <c r="I10" s="153"/>
      <c r="J10" s="153"/>
      <c r="K10" s="153"/>
      <c r="L10" s="153"/>
      <c r="M10" s="153"/>
      <c r="N10" s="153"/>
      <c r="O10" s="153"/>
    </row>
    <row r="11" ht="52.5" customHeight="1" spans="1:15">
      <c r="A11" s="189" t="s">
        <v>82</v>
      </c>
      <c r="B11" s="189" t="s">
        <v>81</v>
      </c>
      <c r="C11" s="153">
        <v>1200</v>
      </c>
      <c r="D11" s="153">
        <v>1200</v>
      </c>
      <c r="E11" s="153">
        <v>1200</v>
      </c>
      <c r="F11" s="153"/>
      <c r="G11" s="153"/>
      <c r="H11" s="153"/>
      <c r="I11" s="153"/>
      <c r="J11" s="153"/>
      <c r="K11" s="153"/>
      <c r="L11" s="153"/>
      <c r="M11" s="153"/>
      <c r="N11" s="153"/>
      <c r="O11" s="153"/>
    </row>
    <row r="12" ht="52.5" customHeight="1" spans="1:15">
      <c r="A12" s="187" t="s">
        <v>83</v>
      </c>
      <c r="B12" s="187" t="s">
        <v>84</v>
      </c>
      <c r="C12" s="153">
        <v>268755.7</v>
      </c>
      <c r="D12" s="153">
        <v>268755.7</v>
      </c>
      <c r="E12" s="153">
        <v>268755.7</v>
      </c>
      <c r="F12" s="153"/>
      <c r="G12" s="153"/>
      <c r="H12" s="153"/>
      <c r="I12" s="153"/>
      <c r="J12" s="153"/>
      <c r="K12" s="153"/>
      <c r="L12" s="153"/>
      <c r="M12" s="153"/>
      <c r="N12" s="153"/>
      <c r="O12" s="153"/>
    </row>
    <row r="13" ht="52.5" customHeight="1" spans="1:15">
      <c r="A13" s="188" t="s">
        <v>85</v>
      </c>
      <c r="B13" s="188" t="s">
        <v>86</v>
      </c>
      <c r="C13" s="153">
        <v>8605.68</v>
      </c>
      <c r="D13" s="153">
        <v>8605.68</v>
      </c>
      <c r="E13" s="153">
        <v>8605.68</v>
      </c>
      <c r="F13" s="153"/>
      <c r="G13" s="153"/>
      <c r="H13" s="153"/>
      <c r="I13" s="153"/>
      <c r="J13" s="153"/>
      <c r="K13" s="153"/>
      <c r="L13" s="153"/>
      <c r="M13" s="153"/>
      <c r="N13" s="153"/>
      <c r="O13" s="153"/>
    </row>
    <row r="14" ht="52.5" customHeight="1" spans="1:15">
      <c r="A14" s="189" t="s">
        <v>87</v>
      </c>
      <c r="B14" s="189" t="s">
        <v>88</v>
      </c>
      <c r="C14" s="153">
        <v>8605.68</v>
      </c>
      <c r="D14" s="153">
        <v>8605.68</v>
      </c>
      <c r="E14" s="153">
        <v>8605.68</v>
      </c>
      <c r="F14" s="153"/>
      <c r="G14" s="153"/>
      <c r="H14" s="153"/>
      <c r="I14" s="153"/>
      <c r="J14" s="153"/>
      <c r="K14" s="153"/>
      <c r="L14" s="153"/>
      <c r="M14" s="153"/>
      <c r="N14" s="153"/>
      <c r="O14" s="153"/>
    </row>
    <row r="15" ht="52.5" customHeight="1" spans="1:15">
      <c r="A15" s="188" t="s">
        <v>89</v>
      </c>
      <c r="B15" s="188" t="s">
        <v>90</v>
      </c>
      <c r="C15" s="153">
        <v>260150.02</v>
      </c>
      <c r="D15" s="153">
        <v>260150.02</v>
      </c>
      <c r="E15" s="153">
        <v>260150.02</v>
      </c>
      <c r="F15" s="153"/>
      <c r="G15" s="153"/>
      <c r="H15" s="153"/>
      <c r="I15" s="153"/>
      <c r="J15" s="153"/>
      <c r="K15" s="153"/>
      <c r="L15" s="153"/>
      <c r="M15" s="153"/>
      <c r="N15" s="153"/>
      <c r="O15" s="153"/>
    </row>
    <row r="16" ht="52.5" customHeight="1" spans="1:15">
      <c r="A16" s="189" t="s">
        <v>91</v>
      </c>
      <c r="B16" s="189" t="s">
        <v>92</v>
      </c>
      <c r="C16" s="153">
        <v>6804</v>
      </c>
      <c r="D16" s="153">
        <v>6804</v>
      </c>
      <c r="E16" s="153">
        <v>6804</v>
      </c>
      <c r="F16" s="153"/>
      <c r="G16" s="153"/>
      <c r="H16" s="153"/>
      <c r="I16" s="153"/>
      <c r="J16" s="153"/>
      <c r="K16" s="153"/>
      <c r="L16" s="153"/>
      <c r="M16" s="153"/>
      <c r="N16" s="153"/>
      <c r="O16" s="153"/>
    </row>
    <row r="17" ht="52.5" customHeight="1" spans="1:15">
      <c r="A17" s="189" t="s">
        <v>93</v>
      </c>
      <c r="B17" s="189" t="s">
        <v>94</v>
      </c>
      <c r="C17" s="153">
        <v>164052.48</v>
      </c>
      <c r="D17" s="153">
        <v>164052.48</v>
      </c>
      <c r="E17" s="153">
        <v>164052.48</v>
      </c>
      <c r="F17" s="153"/>
      <c r="G17" s="153"/>
      <c r="H17" s="153"/>
      <c r="I17" s="153"/>
      <c r="J17" s="153"/>
      <c r="K17" s="153"/>
      <c r="L17" s="153"/>
      <c r="M17" s="153"/>
      <c r="N17" s="153"/>
      <c r="O17" s="153"/>
    </row>
    <row r="18" ht="52.5" customHeight="1" spans="1:15">
      <c r="A18" s="189" t="s">
        <v>95</v>
      </c>
      <c r="B18" s="189" t="s">
        <v>96</v>
      </c>
      <c r="C18" s="153">
        <v>89293.54</v>
      </c>
      <c r="D18" s="153">
        <v>89293.54</v>
      </c>
      <c r="E18" s="153">
        <v>89293.54</v>
      </c>
      <c r="F18" s="153"/>
      <c r="G18" s="153"/>
      <c r="H18" s="153"/>
      <c r="I18" s="153"/>
      <c r="J18" s="153"/>
      <c r="K18" s="153"/>
      <c r="L18" s="153"/>
      <c r="M18" s="153"/>
      <c r="N18" s="153"/>
      <c r="O18" s="153"/>
    </row>
    <row r="19" ht="52.5" customHeight="1" spans="1:15">
      <c r="A19" s="187" t="s">
        <v>97</v>
      </c>
      <c r="B19" s="187" t="s">
        <v>98</v>
      </c>
      <c r="C19" s="153">
        <v>2153536.59</v>
      </c>
      <c r="D19" s="153">
        <v>2153536.59</v>
      </c>
      <c r="E19" s="153">
        <v>1976936.59</v>
      </c>
      <c r="F19" s="153">
        <v>176600</v>
      </c>
      <c r="G19" s="153"/>
      <c r="H19" s="153"/>
      <c r="I19" s="153"/>
      <c r="J19" s="153"/>
      <c r="K19" s="153"/>
      <c r="L19" s="153"/>
      <c r="M19" s="153"/>
      <c r="N19" s="153"/>
      <c r="O19" s="153"/>
    </row>
    <row r="20" ht="52.5" customHeight="1" spans="1:15">
      <c r="A20" s="188" t="s">
        <v>99</v>
      </c>
      <c r="B20" s="188" t="s">
        <v>100</v>
      </c>
      <c r="C20" s="153">
        <v>1406249.59</v>
      </c>
      <c r="D20" s="153">
        <v>1406249.59</v>
      </c>
      <c r="E20" s="153">
        <v>1249649.59</v>
      </c>
      <c r="F20" s="153">
        <v>156600</v>
      </c>
      <c r="G20" s="153"/>
      <c r="H20" s="153"/>
      <c r="I20" s="153"/>
      <c r="J20" s="153"/>
      <c r="K20" s="153"/>
      <c r="L20" s="153"/>
      <c r="M20" s="153"/>
      <c r="N20" s="153"/>
      <c r="O20" s="153"/>
    </row>
    <row r="21" ht="52.5" customHeight="1" spans="1:15">
      <c r="A21" s="189" t="s">
        <v>101</v>
      </c>
      <c r="B21" s="189" t="s">
        <v>102</v>
      </c>
      <c r="C21" s="153">
        <v>1249649.59</v>
      </c>
      <c r="D21" s="153">
        <v>1249649.59</v>
      </c>
      <c r="E21" s="153">
        <v>1249649.59</v>
      </c>
      <c r="F21" s="153"/>
      <c r="G21" s="153"/>
      <c r="H21" s="153"/>
      <c r="I21" s="153"/>
      <c r="J21" s="153"/>
      <c r="K21" s="153"/>
      <c r="L21" s="153"/>
      <c r="M21" s="153"/>
      <c r="N21" s="153"/>
      <c r="O21" s="153"/>
    </row>
    <row r="22" ht="52.5" customHeight="1" spans="1:15">
      <c r="A22" s="189" t="s">
        <v>103</v>
      </c>
      <c r="B22" s="189" t="s">
        <v>104</v>
      </c>
      <c r="C22" s="153">
        <v>156600</v>
      </c>
      <c r="D22" s="153">
        <v>156600</v>
      </c>
      <c r="E22" s="153"/>
      <c r="F22" s="153">
        <v>156600</v>
      </c>
      <c r="G22" s="153"/>
      <c r="H22" s="153"/>
      <c r="I22" s="153"/>
      <c r="J22" s="153"/>
      <c r="K22" s="153"/>
      <c r="L22" s="153"/>
      <c r="M22" s="153"/>
      <c r="N22" s="153"/>
      <c r="O22" s="153"/>
    </row>
    <row r="23" ht="52.5" customHeight="1" spans="1:15">
      <c r="A23" s="188" t="s">
        <v>105</v>
      </c>
      <c r="B23" s="188" t="s">
        <v>106</v>
      </c>
      <c r="C23" s="153">
        <v>227287</v>
      </c>
      <c r="D23" s="153">
        <v>227287</v>
      </c>
      <c r="E23" s="153">
        <v>227287</v>
      </c>
      <c r="F23" s="153"/>
      <c r="G23" s="153"/>
      <c r="H23" s="153"/>
      <c r="I23" s="153"/>
      <c r="J23" s="153"/>
      <c r="K23" s="153"/>
      <c r="L23" s="153"/>
      <c r="M23" s="153"/>
      <c r="N23" s="153"/>
      <c r="O23" s="153"/>
    </row>
    <row r="24" ht="52.5" customHeight="1" spans="1:15">
      <c r="A24" s="189" t="s">
        <v>107</v>
      </c>
      <c r="B24" s="189" t="s">
        <v>108</v>
      </c>
      <c r="C24" s="153">
        <v>219935.68</v>
      </c>
      <c r="D24" s="153">
        <v>219935.68</v>
      </c>
      <c r="E24" s="153">
        <v>219935.68</v>
      </c>
      <c r="F24" s="153"/>
      <c r="G24" s="153"/>
      <c r="H24" s="153"/>
      <c r="I24" s="153"/>
      <c r="J24" s="153"/>
      <c r="K24" s="153"/>
      <c r="L24" s="153"/>
      <c r="M24" s="153"/>
      <c r="N24" s="153"/>
      <c r="O24" s="153"/>
    </row>
    <row r="25" ht="52.5" customHeight="1" spans="1:15">
      <c r="A25" s="189" t="s">
        <v>109</v>
      </c>
      <c r="B25" s="189" t="s">
        <v>110</v>
      </c>
      <c r="C25" s="153"/>
      <c r="D25" s="153"/>
      <c r="E25" s="153"/>
      <c r="F25" s="153"/>
      <c r="G25" s="153"/>
      <c r="H25" s="153"/>
      <c r="I25" s="153"/>
      <c r="J25" s="153"/>
      <c r="K25" s="153"/>
      <c r="L25" s="153"/>
      <c r="M25" s="153"/>
      <c r="N25" s="153"/>
      <c r="O25" s="153"/>
    </row>
    <row r="26" ht="52.5" customHeight="1" spans="1:15">
      <c r="A26" s="189" t="s">
        <v>111</v>
      </c>
      <c r="B26" s="189" t="s">
        <v>112</v>
      </c>
      <c r="C26" s="153">
        <v>7351.32</v>
      </c>
      <c r="D26" s="153">
        <v>7351.32</v>
      </c>
      <c r="E26" s="153">
        <v>7351.32</v>
      </c>
      <c r="F26" s="153"/>
      <c r="G26" s="153"/>
      <c r="H26" s="153"/>
      <c r="I26" s="153"/>
      <c r="J26" s="153"/>
      <c r="K26" s="153"/>
      <c r="L26" s="153"/>
      <c r="M26" s="153"/>
      <c r="N26" s="153"/>
      <c r="O26" s="153"/>
    </row>
    <row r="27" ht="52.5" customHeight="1" spans="1:15">
      <c r="A27" s="188" t="s">
        <v>113</v>
      </c>
      <c r="B27" s="188" t="s">
        <v>114</v>
      </c>
      <c r="C27" s="153">
        <v>500000</v>
      </c>
      <c r="D27" s="153">
        <v>500000</v>
      </c>
      <c r="E27" s="153">
        <v>500000</v>
      </c>
      <c r="F27" s="153"/>
      <c r="G27" s="153"/>
      <c r="H27" s="153"/>
      <c r="I27" s="153"/>
      <c r="J27" s="153"/>
      <c r="K27" s="153"/>
      <c r="L27" s="153"/>
      <c r="M27" s="153"/>
      <c r="N27" s="153"/>
      <c r="O27" s="153"/>
    </row>
    <row r="28" ht="52.5" customHeight="1" spans="1:15">
      <c r="A28" s="189" t="s">
        <v>115</v>
      </c>
      <c r="B28" s="189" t="s">
        <v>116</v>
      </c>
      <c r="C28" s="153">
        <v>500000</v>
      </c>
      <c r="D28" s="153">
        <v>500000</v>
      </c>
      <c r="E28" s="153">
        <v>500000</v>
      </c>
      <c r="F28" s="153"/>
      <c r="G28" s="153"/>
      <c r="H28" s="153"/>
      <c r="I28" s="153"/>
      <c r="J28" s="153"/>
      <c r="K28" s="153"/>
      <c r="L28" s="153"/>
      <c r="M28" s="153"/>
      <c r="N28" s="153"/>
      <c r="O28" s="153"/>
    </row>
    <row r="29" ht="52.5" customHeight="1" spans="1:15">
      <c r="A29" s="188" t="s">
        <v>117</v>
      </c>
      <c r="B29" s="188" t="s">
        <v>118</v>
      </c>
      <c r="C29" s="153">
        <v>20000</v>
      </c>
      <c r="D29" s="153">
        <v>20000</v>
      </c>
      <c r="E29" s="153"/>
      <c r="F29" s="153">
        <v>20000</v>
      </c>
      <c r="G29" s="153"/>
      <c r="H29" s="153"/>
      <c r="I29" s="153"/>
      <c r="J29" s="153"/>
      <c r="K29" s="153"/>
      <c r="L29" s="153"/>
      <c r="M29" s="153"/>
      <c r="N29" s="153"/>
      <c r="O29" s="153"/>
    </row>
    <row r="30" ht="52.5" customHeight="1" spans="1:15">
      <c r="A30" s="189" t="s">
        <v>119</v>
      </c>
      <c r="B30" s="189" t="s">
        <v>102</v>
      </c>
      <c r="C30" s="153"/>
      <c r="D30" s="153"/>
      <c r="E30" s="153"/>
      <c r="F30" s="153"/>
      <c r="G30" s="153"/>
      <c r="H30" s="153"/>
      <c r="I30" s="153"/>
      <c r="J30" s="153"/>
      <c r="K30" s="153"/>
      <c r="L30" s="153"/>
      <c r="M30" s="153"/>
      <c r="N30" s="153"/>
      <c r="O30" s="153"/>
    </row>
    <row r="31" ht="52.5" customHeight="1" spans="1:15">
      <c r="A31" s="189" t="s">
        <v>120</v>
      </c>
      <c r="B31" s="189" t="s">
        <v>121</v>
      </c>
      <c r="C31" s="153">
        <v>20000</v>
      </c>
      <c r="D31" s="153">
        <v>20000</v>
      </c>
      <c r="E31" s="153"/>
      <c r="F31" s="153">
        <v>20000</v>
      </c>
      <c r="G31" s="153"/>
      <c r="H31" s="153"/>
      <c r="I31" s="153"/>
      <c r="J31" s="153"/>
      <c r="K31" s="153"/>
      <c r="L31" s="153"/>
      <c r="M31" s="153"/>
      <c r="N31" s="153"/>
      <c r="O31" s="153"/>
    </row>
    <row r="32" ht="52.5" customHeight="1" spans="1:15">
      <c r="A32" s="187" t="s">
        <v>122</v>
      </c>
      <c r="B32" s="187" t="s">
        <v>123</v>
      </c>
      <c r="C32" s="153">
        <v>123039.36</v>
      </c>
      <c r="D32" s="153">
        <v>123039.36</v>
      </c>
      <c r="E32" s="153">
        <v>123039.36</v>
      </c>
      <c r="F32" s="153"/>
      <c r="G32" s="153"/>
      <c r="H32" s="153"/>
      <c r="I32" s="153"/>
      <c r="J32" s="153"/>
      <c r="K32" s="153"/>
      <c r="L32" s="153"/>
      <c r="M32" s="153"/>
      <c r="N32" s="153"/>
      <c r="O32" s="153"/>
    </row>
    <row r="33" ht="52.5" customHeight="1" spans="1:15">
      <c r="A33" s="188" t="s">
        <v>124</v>
      </c>
      <c r="B33" s="188" t="s">
        <v>125</v>
      </c>
      <c r="C33" s="153">
        <v>123039.36</v>
      </c>
      <c r="D33" s="153">
        <v>123039.36</v>
      </c>
      <c r="E33" s="153">
        <v>123039.36</v>
      </c>
      <c r="F33" s="153"/>
      <c r="G33" s="153"/>
      <c r="H33" s="153"/>
      <c r="I33" s="153"/>
      <c r="J33" s="153"/>
      <c r="K33" s="153"/>
      <c r="L33" s="153"/>
      <c r="M33" s="153"/>
      <c r="N33" s="153"/>
      <c r="O33" s="153"/>
    </row>
    <row r="34" ht="52.5" customHeight="1" spans="1:15">
      <c r="A34" s="189" t="s">
        <v>126</v>
      </c>
      <c r="B34" s="189" t="s">
        <v>127</v>
      </c>
      <c r="C34" s="153">
        <v>123039.36</v>
      </c>
      <c r="D34" s="153">
        <v>123039.36</v>
      </c>
      <c r="E34" s="153">
        <v>123039.36</v>
      </c>
      <c r="F34" s="153"/>
      <c r="G34" s="153"/>
      <c r="H34" s="153"/>
      <c r="I34" s="153"/>
      <c r="J34" s="153"/>
      <c r="K34" s="153"/>
      <c r="L34" s="153"/>
      <c r="M34" s="153"/>
      <c r="N34" s="153"/>
      <c r="O34" s="153"/>
    </row>
    <row r="35" ht="30" customHeight="1" spans="1:15">
      <c r="A35" s="186" t="s">
        <v>30</v>
      </c>
      <c r="B35" s="186"/>
      <c r="C35" s="153">
        <v>2553131.65</v>
      </c>
      <c r="D35" s="153">
        <v>2553131.65</v>
      </c>
      <c r="E35" s="153">
        <v>2376531.65</v>
      </c>
      <c r="F35" s="153">
        <v>176600</v>
      </c>
      <c r="G35" s="153"/>
      <c r="H35" s="153"/>
      <c r="I35" s="153"/>
      <c r="J35" s="153"/>
      <c r="K35" s="153"/>
      <c r="L35" s="153"/>
      <c r="M35" s="153"/>
      <c r="N35" s="153"/>
      <c r="O35" s="153"/>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5"/>
      <c r="B1" s="175"/>
      <c r="C1" s="175"/>
      <c r="D1" s="96" t="s">
        <v>128</v>
      </c>
    </row>
    <row r="2" ht="30.75" customHeight="1" spans="1:4">
      <c r="A2" s="176" t="str">
        <f>"2026"&amp;"年部门财政拨款收支预算总表"</f>
        <v>2026年部门财政拨款收支预算总表</v>
      </c>
      <c r="B2" s="176"/>
      <c r="C2" s="176"/>
      <c r="D2" s="176"/>
    </row>
    <row r="3" ht="18.75" customHeight="1" spans="1:4">
      <c r="A3" s="31" t="str">
        <f>"单位名称："&amp;"梁河县医疗保障局"</f>
        <v>单位名称：梁河县医疗保障局</v>
      </c>
      <c r="B3" s="177"/>
      <c r="C3" s="177"/>
      <c r="D3" s="97" t="s">
        <v>1</v>
      </c>
    </row>
    <row r="4" ht="19.5" customHeight="1" spans="1:4">
      <c r="A4" s="12" t="s">
        <v>129</v>
      </c>
      <c r="B4" s="14"/>
      <c r="C4" s="12" t="s">
        <v>130</v>
      </c>
      <c r="D4" s="14"/>
    </row>
    <row r="5" ht="21.75" customHeight="1" spans="1:4">
      <c r="A5" s="69" t="s">
        <v>131</v>
      </c>
      <c r="B5" s="11" t="s">
        <v>5</v>
      </c>
      <c r="C5" s="69" t="s">
        <v>132</v>
      </c>
      <c r="D5" s="11" t="s">
        <v>5</v>
      </c>
    </row>
    <row r="6" ht="17.25" customHeight="1" spans="1:4">
      <c r="A6" s="73"/>
      <c r="B6" s="18"/>
      <c r="C6" s="73"/>
      <c r="D6" s="18"/>
    </row>
    <row r="7" ht="19.5" customHeight="1" spans="1:4">
      <c r="A7" s="92" t="s">
        <v>133</v>
      </c>
      <c r="B7" s="23">
        <v>2553131.65</v>
      </c>
      <c r="C7" s="92" t="s">
        <v>134</v>
      </c>
      <c r="D7" s="23">
        <v>2553131.65</v>
      </c>
    </row>
    <row r="8" ht="19.5" customHeight="1" spans="1:4">
      <c r="A8" s="92" t="s">
        <v>135</v>
      </c>
      <c r="B8" s="23">
        <v>2553131.65</v>
      </c>
      <c r="C8" s="178" t="str">
        <f>"（"&amp;"一"&amp;"）"&amp;"一般公共服务支出"</f>
        <v>（一）一般公共服务支出</v>
      </c>
      <c r="D8" s="23">
        <v>7800</v>
      </c>
    </row>
    <row r="9" ht="19.5" customHeight="1" spans="1:4">
      <c r="A9" s="179" t="s">
        <v>136</v>
      </c>
      <c r="B9" s="23"/>
      <c r="C9" s="178" t="str">
        <f>"（"&amp;"二"&amp;"）"&amp;"社会保障和就业支出"</f>
        <v>（二）社会保障和就业支出</v>
      </c>
      <c r="D9" s="23">
        <v>268755.7</v>
      </c>
    </row>
    <row r="10" ht="19.5" customHeight="1" spans="1:4">
      <c r="A10" s="179" t="s">
        <v>137</v>
      </c>
      <c r="B10" s="23"/>
      <c r="C10" s="178" t="str">
        <f>"（"&amp;"三"&amp;"）"&amp;"卫生健康支出"</f>
        <v>（三）卫生健康支出</v>
      </c>
      <c r="D10" s="23">
        <v>2153536.59</v>
      </c>
    </row>
    <row r="11" ht="19.5" customHeight="1" spans="1:4">
      <c r="A11" s="179" t="s">
        <v>138</v>
      </c>
      <c r="B11" s="23"/>
      <c r="C11" s="178" t="str">
        <f>"（"&amp;"四"&amp;"）"&amp;"住房保障支出"</f>
        <v>（四）住房保障支出</v>
      </c>
      <c r="D11" s="23">
        <v>123039.36</v>
      </c>
    </row>
    <row r="12" ht="19.5" customHeight="1" spans="1:4">
      <c r="A12" s="179" t="s">
        <v>135</v>
      </c>
      <c r="B12" s="23"/>
      <c r="C12" s="178"/>
      <c r="D12" s="23"/>
    </row>
    <row r="13" ht="19.5" customHeight="1" spans="1:4">
      <c r="A13" s="179" t="s">
        <v>136</v>
      </c>
      <c r="B13" s="23"/>
      <c r="C13" s="178"/>
      <c r="D13" s="23"/>
    </row>
    <row r="14" ht="19.5" customHeight="1" spans="1:4">
      <c r="A14" s="179" t="s">
        <v>137</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2"/>
      <c r="B20" s="23"/>
      <c r="C20" s="178"/>
      <c r="D20" s="23"/>
    </row>
    <row r="21" ht="19.5" customHeight="1" spans="1:4">
      <c r="A21" s="92"/>
      <c r="B21" s="23"/>
      <c r="C21" s="92"/>
      <c r="D21" s="23"/>
    </row>
    <row r="22" ht="19.5" customHeight="1" spans="1:4">
      <c r="A22" s="92"/>
      <c r="B22" s="23"/>
      <c r="C22" s="92"/>
      <c r="D22" s="23"/>
    </row>
    <row r="23" ht="19.5" customHeight="1" spans="1:4">
      <c r="A23" s="92"/>
      <c r="B23" s="23"/>
      <c r="C23" s="92"/>
      <c r="D23" s="23"/>
    </row>
    <row r="24" ht="19.5" customHeight="1" spans="1:4">
      <c r="A24" s="92"/>
      <c r="B24" s="23"/>
      <c r="C24" s="92"/>
      <c r="D24" s="23"/>
    </row>
    <row r="25" ht="19.5" customHeight="1" spans="1:4">
      <c r="A25" s="92"/>
      <c r="B25" s="23"/>
      <c r="C25" s="92"/>
      <c r="D25" s="23"/>
    </row>
    <row r="26" ht="19.5" customHeight="1" spans="1:4">
      <c r="A26" s="178"/>
      <c r="B26" s="23"/>
      <c r="C26" s="92"/>
      <c r="D26" s="23"/>
    </row>
    <row r="27" ht="19.5" customHeight="1" spans="1:4">
      <c r="A27" s="92"/>
      <c r="B27" s="23"/>
      <c r="C27" s="92"/>
      <c r="D27" s="23"/>
    </row>
    <row r="28" customHeight="1" spans="1:4">
      <c r="A28" s="92"/>
      <c r="B28" s="23"/>
      <c r="C28" s="179"/>
      <c r="D28" s="23"/>
    </row>
    <row r="29" ht="19.5" customHeight="1" spans="1:4">
      <c r="A29" s="92"/>
      <c r="B29" s="23"/>
      <c r="C29" s="92"/>
      <c r="D29" s="23"/>
    </row>
    <row r="30" ht="19.5" customHeight="1" spans="1:4">
      <c r="A30" s="178"/>
      <c r="B30" s="23"/>
      <c r="C30" s="92"/>
      <c r="D30" s="23"/>
    </row>
    <row r="31" ht="18" customHeight="1" spans="1:4">
      <c r="A31" s="178"/>
      <c r="B31" s="23"/>
      <c r="C31" s="92"/>
      <c r="D31" s="23"/>
    </row>
    <row r="32" ht="18" customHeight="1" spans="1:4">
      <c r="A32" s="178"/>
      <c r="B32" s="23"/>
      <c r="C32" s="179"/>
      <c r="D32" s="23"/>
    </row>
    <row r="33" ht="18" customHeight="1" spans="1:4">
      <c r="A33" s="178"/>
      <c r="B33" s="23"/>
      <c r="C33" s="179"/>
      <c r="D33" s="23"/>
    </row>
    <row r="34" ht="19.5" customHeight="1" spans="1:4">
      <c r="A34" s="178"/>
      <c r="B34" s="181"/>
      <c r="C34" s="92"/>
      <c r="D34" s="181"/>
    </row>
    <row r="35" ht="19.5" customHeight="1" spans="1:4">
      <c r="A35" s="178"/>
      <c r="B35" s="23"/>
      <c r="C35" s="92" t="s">
        <v>139</v>
      </c>
      <c r="D35" s="23"/>
    </row>
    <row r="36" ht="19.5" customHeight="1" spans="1:4">
      <c r="A36" s="182" t="s">
        <v>24</v>
      </c>
      <c r="B36" s="23">
        <v>2553131.65</v>
      </c>
      <c r="C36" s="182" t="s">
        <v>25</v>
      </c>
      <c r="D36" s="23">
        <v>2553131.65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3"/>
  <sheetViews>
    <sheetView showZeros="0" workbookViewId="0">
      <selection activeCell="A1" sqref="A1"/>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2"/>
      <c r="B1" s="142"/>
      <c r="C1" s="142"/>
      <c r="D1" s="142"/>
      <c r="E1" s="142"/>
      <c r="F1" s="142"/>
      <c r="G1" s="146" t="s">
        <v>140</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"单位名称："&amp;"梁河县医疗保障局"</f>
        <v>单位名称：梁河县医疗保障局</v>
      </c>
      <c r="B3" s="169"/>
      <c r="C3" s="142"/>
      <c r="D3" s="142"/>
      <c r="E3" s="142"/>
      <c r="F3" s="142"/>
      <c r="G3" s="146" t="s">
        <v>1</v>
      </c>
    </row>
    <row r="4" ht="18.75" customHeight="1" spans="1:7">
      <c r="A4" s="170" t="s">
        <v>141</v>
      </c>
      <c r="B4" s="170"/>
      <c r="C4" s="170" t="s">
        <v>30</v>
      </c>
      <c r="D4" s="170" t="s">
        <v>52</v>
      </c>
      <c r="E4" s="170"/>
      <c r="F4" s="170"/>
      <c r="G4" s="170" t="s">
        <v>53</v>
      </c>
    </row>
    <row r="5" ht="18.75" customHeight="1" spans="1:7">
      <c r="A5" s="170" t="s">
        <v>48</v>
      </c>
      <c r="B5" s="170" t="s">
        <v>49</v>
      </c>
      <c r="C5" s="170"/>
      <c r="D5" s="170" t="s">
        <v>33</v>
      </c>
      <c r="E5" s="170" t="s">
        <v>142</v>
      </c>
      <c r="F5" s="170" t="s">
        <v>143</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7800</v>
      </c>
      <c r="D7" s="172">
        <v>7800</v>
      </c>
      <c r="E7" s="172"/>
      <c r="F7" s="172">
        <v>7800</v>
      </c>
      <c r="G7" s="172"/>
    </row>
    <row r="8" ht="18.75" customHeight="1" outlineLevel="1" spans="1:7">
      <c r="A8" s="173" t="s">
        <v>76</v>
      </c>
      <c r="B8" s="173" t="s">
        <v>77</v>
      </c>
      <c r="C8" s="172">
        <v>6600</v>
      </c>
      <c r="D8" s="172">
        <v>6600</v>
      </c>
      <c r="E8" s="172"/>
      <c r="F8" s="172">
        <v>6600</v>
      </c>
      <c r="G8" s="172"/>
    </row>
    <row r="9" ht="18.75" customHeight="1" outlineLevel="2" spans="1:7">
      <c r="A9" s="174" t="s">
        <v>78</v>
      </c>
      <c r="B9" s="174" t="s">
        <v>79</v>
      </c>
      <c r="C9" s="172">
        <v>6600</v>
      </c>
      <c r="D9" s="172">
        <v>6600</v>
      </c>
      <c r="E9" s="172"/>
      <c r="F9" s="172">
        <v>6600</v>
      </c>
      <c r="G9" s="172"/>
    </row>
    <row r="10" ht="18.75" customHeight="1" outlineLevel="1" spans="1:7">
      <c r="A10" s="173" t="s">
        <v>80</v>
      </c>
      <c r="B10" s="173" t="s">
        <v>81</v>
      </c>
      <c r="C10" s="172">
        <v>1200</v>
      </c>
      <c r="D10" s="172">
        <v>1200</v>
      </c>
      <c r="E10" s="172"/>
      <c r="F10" s="172">
        <v>1200</v>
      </c>
      <c r="G10" s="172"/>
    </row>
    <row r="11" ht="18.75" customHeight="1" outlineLevel="2" spans="1:7">
      <c r="A11" s="174" t="s">
        <v>82</v>
      </c>
      <c r="B11" s="174" t="s">
        <v>81</v>
      </c>
      <c r="C11" s="172">
        <v>1200</v>
      </c>
      <c r="D11" s="172">
        <v>1200</v>
      </c>
      <c r="E11" s="172"/>
      <c r="F11" s="172">
        <v>1200</v>
      </c>
      <c r="G11" s="172"/>
    </row>
    <row r="12" ht="18.75" customHeight="1" spans="1:7">
      <c r="A12" s="171" t="s">
        <v>83</v>
      </c>
      <c r="B12" s="171" t="s">
        <v>84</v>
      </c>
      <c r="C12" s="172">
        <v>268755.7</v>
      </c>
      <c r="D12" s="172">
        <v>268755.7</v>
      </c>
      <c r="E12" s="172">
        <v>266955.7</v>
      </c>
      <c r="F12" s="172">
        <v>1800</v>
      </c>
      <c r="G12" s="172"/>
    </row>
    <row r="13" ht="18.75" customHeight="1" outlineLevel="1" spans="1:7">
      <c r="A13" s="173" t="s">
        <v>85</v>
      </c>
      <c r="B13" s="173" t="s">
        <v>86</v>
      </c>
      <c r="C13" s="172">
        <v>8605.68</v>
      </c>
      <c r="D13" s="172">
        <v>8605.68</v>
      </c>
      <c r="E13" s="172">
        <v>8605.68</v>
      </c>
      <c r="F13" s="172"/>
      <c r="G13" s="172"/>
    </row>
    <row r="14" ht="18.75" customHeight="1" outlineLevel="2" spans="1:7">
      <c r="A14" s="174" t="s">
        <v>87</v>
      </c>
      <c r="B14" s="174" t="s">
        <v>88</v>
      </c>
      <c r="C14" s="172">
        <v>8605.68</v>
      </c>
      <c r="D14" s="172">
        <v>8605.68</v>
      </c>
      <c r="E14" s="172">
        <v>8605.68</v>
      </c>
      <c r="F14" s="172"/>
      <c r="G14" s="172"/>
    </row>
    <row r="15" ht="18.75" customHeight="1" outlineLevel="1" spans="1:7">
      <c r="A15" s="173" t="s">
        <v>89</v>
      </c>
      <c r="B15" s="173" t="s">
        <v>90</v>
      </c>
      <c r="C15" s="172">
        <v>260150.02</v>
      </c>
      <c r="D15" s="172">
        <v>260150.02</v>
      </c>
      <c r="E15" s="172">
        <v>258350.02</v>
      </c>
      <c r="F15" s="172">
        <v>1800</v>
      </c>
      <c r="G15" s="172"/>
    </row>
    <row r="16" ht="18.75" customHeight="1" outlineLevel="2" spans="1:7">
      <c r="A16" s="174" t="s">
        <v>91</v>
      </c>
      <c r="B16" s="174" t="s">
        <v>92</v>
      </c>
      <c r="C16" s="172">
        <v>6804</v>
      </c>
      <c r="D16" s="172">
        <v>6804</v>
      </c>
      <c r="E16" s="172">
        <v>5004</v>
      </c>
      <c r="F16" s="172">
        <v>1800</v>
      </c>
      <c r="G16" s="172"/>
    </row>
    <row r="17" ht="18.75" customHeight="1" outlineLevel="2" spans="1:7">
      <c r="A17" s="174" t="s">
        <v>93</v>
      </c>
      <c r="B17" s="174" t="s">
        <v>94</v>
      </c>
      <c r="C17" s="172">
        <v>164052.48</v>
      </c>
      <c r="D17" s="172">
        <v>164052.48</v>
      </c>
      <c r="E17" s="172">
        <v>164052.48</v>
      </c>
      <c r="F17" s="172"/>
      <c r="G17" s="172"/>
    </row>
    <row r="18" ht="18.75" customHeight="1" outlineLevel="2" spans="1:7">
      <c r="A18" s="174" t="s">
        <v>95</v>
      </c>
      <c r="B18" s="174" t="s">
        <v>96</v>
      </c>
      <c r="C18" s="172">
        <v>89293.54</v>
      </c>
      <c r="D18" s="172">
        <v>89293.54</v>
      </c>
      <c r="E18" s="172">
        <v>89293.54</v>
      </c>
      <c r="F18" s="172"/>
      <c r="G18" s="172"/>
    </row>
    <row r="19" ht="18.75" customHeight="1" spans="1:7">
      <c r="A19" s="171" t="s">
        <v>97</v>
      </c>
      <c r="B19" s="171" t="s">
        <v>98</v>
      </c>
      <c r="C19" s="172">
        <v>2153536.59</v>
      </c>
      <c r="D19" s="172">
        <v>1976936.59</v>
      </c>
      <c r="E19" s="172">
        <v>1831575.03</v>
      </c>
      <c r="F19" s="172">
        <v>145361.56</v>
      </c>
      <c r="G19" s="172">
        <v>176600</v>
      </c>
    </row>
    <row r="20" ht="18.75" customHeight="1" outlineLevel="1" spans="1:7">
      <c r="A20" s="173" t="s">
        <v>99</v>
      </c>
      <c r="B20" s="173" t="s">
        <v>100</v>
      </c>
      <c r="C20" s="172">
        <v>1406249.59</v>
      </c>
      <c r="D20" s="172">
        <v>1249649.59</v>
      </c>
      <c r="E20" s="172">
        <v>1104288.03</v>
      </c>
      <c r="F20" s="172">
        <v>145361.56</v>
      </c>
      <c r="G20" s="172">
        <v>156600</v>
      </c>
    </row>
    <row r="21" ht="18.75" customHeight="1" outlineLevel="2" spans="1:7">
      <c r="A21" s="174" t="s">
        <v>101</v>
      </c>
      <c r="B21" s="174" t="s">
        <v>102</v>
      </c>
      <c r="C21" s="172">
        <v>1249649.59</v>
      </c>
      <c r="D21" s="172">
        <v>1249649.59</v>
      </c>
      <c r="E21" s="172">
        <v>1104288.03</v>
      </c>
      <c r="F21" s="172">
        <v>145361.56</v>
      </c>
      <c r="G21" s="172"/>
    </row>
    <row r="22" ht="18.75" customHeight="1" outlineLevel="2" spans="1:7">
      <c r="A22" s="174" t="s">
        <v>103</v>
      </c>
      <c r="B22" s="174" t="s">
        <v>104</v>
      </c>
      <c r="C22" s="172">
        <v>156600</v>
      </c>
      <c r="D22" s="172"/>
      <c r="E22" s="172"/>
      <c r="F22" s="172"/>
      <c r="G22" s="172">
        <v>156600</v>
      </c>
    </row>
    <row r="23" ht="18.75" customHeight="1" outlineLevel="1" spans="1:7">
      <c r="A23" s="173" t="s">
        <v>105</v>
      </c>
      <c r="B23" s="173" t="s">
        <v>106</v>
      </c>
      <c r="C23" s="172">
        <v>227287</v>
      </c>
      <c r="D23" s="172">
        <v>227287</v>
      </c>
      <c r="E23" s="172">
        <v>227287</v>
      </c>
      <c r="F23" s="172"/>
      <c r="G23" s="172"/>
    </row>
    <row r="24" ht="18.75" customHeight="1" outlineLevel="2" spans="1:7">
      <c r="A24" s="174" t="s">
        <v>107</v>
      </c>
      <c r="B24" s="174" t="s">
        <v>108</v>
      </c>
      <c r="C24" s="172">
        <v>219935.68</v>
      </c>
      <c r="D24" s="172">
        <v>219935.68</v>
      </c>
      <c r="E24" s="172">
        <v>219935.68</v>
      </c>
      <c r="F24" s="172"/>
      <c r="G24" s="172"/>
    </row>
    <row r="25" ht="18.75" customHeight="1" outlineLevel="2" spans="1:7">
      <c r="A25" s="174" t="s">
        <v>111</v>
      </c>
      <c r="B25" s="174" t="s">
        <v>112</v>
      </c>
      <c r="C25" s="172">
        <v>7351.32</v>
      </c>
      <c r="D25" s="172">
        <v>7351.32</v>
      </c>
      <c r="E25" s="172">
        <v>7351.32</v>
      </c>
      <c r="F25" s="172"/>
      <c r="G25" s="172"/>
    </row>
    <row r="26" ht="18.75" customHeight="1" outlineLevel="1" spans="1:7">
      <c r="A26" s="173" t="s">
        <v>113</v>
      </c>
      <c r="B26" s="173" t="s">
        <v>114</v>
      </c>
      <c r="C26" s="172">
        <v>500000</v>
      </c>
      <c r="D26" s="172">
        <v>500000</v>
      </c>
      <c r="E26" s="172">
        <v>500000</v>
      </c>
      <c r="F26" s="172"/>
      <c r="G26" s="172"/>
    </row>
    <row r="27" ht="18.75" customHeight="1" outlineLevel="2" spans="1:7">
      <c r="A27" s="174" t="s">
        <v>115</v>
      </c>
      <c r="B27" s="174" t="s">
        <v>116</v>
      </c>
      <c r="C27" s="172">
        <v>500000</v>
      </c>
      <c r="D27" s="172">
        <v>500000</v>
      </c>
      <c r="E27" s="172">
        <v>500000</v>
      </c>
      <c r="F27" s="172"/>
      <c r="G27" s="172"/>
    </row>
    <row r="28" ht="18.75" customHeight="1" outlineLevel="1" spans="1:7">
      <c r="A28" s="173" t="s">
        <v>117</v>
      </c>
      <c r="B28" s="173" t="s">
        <v>118</v>
      </c>
      <c r="C28" s="172">
        <v>20000</v>
      </c>
      <c r="D28" s="172"/>
      <c r="E28" s="172"/>
      <c r="F28" s="172"/>
      <c r="G28" s="172">
        <v>20000</v>
      </c>
    </row>
    <row r="29" ht="18.75" customHeight="1" outlineLevel="2" spans="1:7">
      <c r="A29" s="174" t="s">
        <v>120</v>
      </c>
      <c r="B29" s="174" t="s">
        <v>121</v>
      </c>
      <c r="C29" s="172">
        <v>20000</v>
      </c>
      <c r="D29" s="172"/>
      <c r="E29" s="172"/>
      <c r="F29" s="172"/>
      <c r="G29" s="172">
        <v>20000</v>
      </c>
    </row>
    <row r="30" ht="18.75" customHeight="1" spans="1:7">
      <c r="A30" s="171" t="s">
        <v>122</v>
      </c>
      <c r="B30" s="171" t="s">
        <v>123</v>
      </c>
      <c r="C30" s="172">
        <v>123039.36</v>
      </c>
      <c r="D30" s="172">
        <v>123039.36</v>
      </c>
      <c r="E30" s="172">
        <v>123039.36</v>
      </c>
      <c r="F30" s="172"/>
      <c r="G30" s="172"/>
    </row>
    <row r="31" ht="18.75" customHeight="1" outlineLevel="1" spans="1:7">
      <c r="A31" s="173" t="s">
        <v>124</v>
      </c>
      <c r="B31" s="173" t="s">
        <v>125</v>
      </c>
      <c r="C31" s="172">
        <v>123039.36</v>
      </c>
      <c r="D31" s="172">
        <v>123039.36</v>
      </c>
      <c r="E31" s="172">
        <v>123039.36</v>
      </c>
      <c r="F31" s="172"/>
      <c r="G31" s="172"/>
    </row>
    <row r="32" ht="18.75" customHeight="1" outlineLevel="2" spans="1:7">
      <c r="A32" s="174" t="s">
        <v>126</v>
      </c>
      <c r="B32" s="174" t="s">
        <v>127</v>
      </c>
      <c r="C32" s="172">
        <v>123039.36</v>
      </c>
      <c r="D32" s="172">
        <v>123039.36</v>
      </c>
      <c r="E32" s="172">
        <v>123039.36</v>
      </c>
      <c r="F32" s="172"/>
      <c r="G32" s="172"/>
    </row>
    <row r="33" ht="18.75" customHeight="1" spans="1:7">
      <c r="A33" s="170" t="s">
        <v>30</v>
      </c>
      <c r="B33" s="170"/>
      <c r="C33" s="172">
        <v>2553131.65</v>
      </c>
      <c r="D33" s="172">
        <v>2376531.65</v>
      </c>
      <c r="E33" s="172">
        <v>2221570.09</v>
      </c>
      <c r="F33" s="172">
        <v>154961.56</v>
      </c>
      <c r="G33" s="172">
        <v>176600</v>
      </c>
    </row>
  </sheetData>
  <mergeCells count="7">
    <mergeCell ref="A2:G2"/>
    <mergeCell ref="A3:C3"/>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A1" sqref="A1"/>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59"/>
      <c r="B1" s="159"/>
      <c r="C1" s="160"/>
      <c r="D1" s="1"/>
      <c r="E1" s="1"/>
      <c r="F1" s="161" t="s">
        <v>144</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"单位名称："&amp;"梁河县医疗保障局"</f>
        <v>单位名称：梁河县医疗保障局</v>
      </c>
      <c r="B3" s="159"/>
      <c r="C3" s="160"/>
      <c r="D3" s="3"/>
      <c r="E3" s="1"/>
      <c r="F3" s="161" t="s">
        <v>27</v>
      </c>
    </row>
    <row r="4" ht="19.5" customHeight="1" spans="1:6">
      <c r="A4" s="11" t="s">
        <v>145</v>
      </c>
      <c r="B4" s="69" t="s">
        <v>146</v>
      </c>
      <c r="C4" s="12" t="s">
        <v>147</v>
      </c>
      <c r="D4" s="13"/>
      <c r="E4" s="14"/>
      <c r="F4" s="69" t="s">
        <v>148</v>
      </c>
    </row>
    <row r="5" ht="19.5" customHeight="1" spans="1:6">
      <c r="A5" s="18"/>
      <c r="B5" s="73"/>
      <c r="C5" s="35" t="s">
        <v>33</v>
      </c>
      <c r="D5" s="35" t="s">
        <v>149</v>
      </c>
      <c r="E5" s="35" t="s">
        <v>150</v>
      </c>
      <c r="F5" s="73"/>
    </row>
    <row r="6" ht="18.75" customHeight="1" spans="1:6">
      <c r="A6" s="164">
        <v>1</v>
      </c>
      <c r="B6" s="164">
        <v>2</v>
      </c>
      <c r="C6" s="165">
        <v>3</v>
      </c>
      <c r="D6" s="164">
        <v>4</v>
      </c>
      <c r="E6" s="164">
        <v>5</v>
      </c>
      <c r="F6" s="164">
        <v>6</v>
      </c>
    </row>
    <row r="7" ht="24.75" customHeight="1" spans="1:6">
      <c r="A7" s="166">
        <v>6000</v>
      </c>
      <c r="B7" s="166"/>
      <c r="C7" s="167"/>
      <c r="D7" s="166"/>
      <c r="E7" s="166"/>
      <c r="F7" s="166">
        <v>6000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1"/>
  <sheetViews>
    <sheetView showZeros="0" workbookViewId="0">
      <selection activeCell="A1" sqref="A1"/>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151</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"单位名称："&amp;"梁河县医疗保障局"</f>
        <v>单位名称：梁河县医疗保障局</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152</v>
      </c>
      <c r="B4" s="156" t="s">
        <v>153</v>
      </c>
      <c r="C4" s="156" t="s">
        <v>154</v>
      </c>
      <c r="D4" s="156" t="s">
        <v>155</v>
      </c>
      <c r="E4" s="156" t="s">
        <v>156</v>
      </c>
      <c r="F4" s="156" t="s">
        <v>157</v>
      </c>
      <c r="G4" s="156" t="s">
        <v>158</v>
      </c>
      <c r="H4" s="156" t="s">
        <v>159</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160</v>
      </c>
      <c r="I5" s="156" t="s">
        <v>34</v>
      </c>
      <c r="J5" s="156" t="s">
        <v>161</v>
      </c>
      <c r="K5" s="156" t="s">
        <v>162</v>
      </c>
      <c r="L5" s="156" t="s">
        <v>163</v>
      </c>
      <c r="M5" s="156" t="s">
        <v>164</v>
      </c>
      <c r="N5" s="156" t="s">
        <v>165</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166</v>
      </c>
      <c r="J6" s="156" t="s">
        <v>161</v>
      </c>
      <c r="K6" s="156" t="s">
        <v>162</v>
      </c>
      <c r="L6" s="156" t="s">
        <v>163</v>
      </c>
      <c r="M6" s="156" t="s">
        <v>164</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167</v>
      </c>
      <c r="Q8" s="156" t="s">
        <v>168</v>
      </c>
      <c r="R8" s="156" t="s">
        <v>169</v>
      </c>
      <c r="S8" s="156" t="s">
        <v>170</v>
      </c>
      <c r="T8" s="156" t="s">
        <v>171</v>
      </c>
      <c r="U8" s="156" t="s">
        <v>172</v>
      </c>
      <c r="V8" s="156" t="s">
        <v>173</v>
      </c>
      <c r="W8" s="156" t="s">
        <v>174</v>
      </c>
    </row>
    <row r="9" ht="53.25" customHeight="1" spans="1:23">
      <c r="A9" s="151" t="s">
        <v>46</v>
      </c>
      <c r="B9" s="151"/>
      <c r="C9" s="151"/>
      <c r="D9" s="151"/>
      <c r="E9" s="151"/>
      <c r="F9" s="151"/>
      <c r="G9" s="151"/>
      <c r="H9" s="153">
        <v>2376531.65</v>
      </c>
      <c r="I9" s="153">
        <v>2376531.65</v>
      </c>
      <c r="J9" s="153"/>
      <c r="K9" s="153"/>
      <c r="L9" s="153">
        <v>2376531.65</v>
      </c>
      <c r="M9" s="153"/>
      <c r="N9" s="153"/>
      <c r="O9" s="153"/>
      <c r="P9" s="153"/>
      <c r="Q9" s="153"/>
      <c r="R9" s="153"/>
      <c r="S9" s="153"/>
      <c r="T9" s="153"/>
      <c r="U9" s="153"/>
      <c r="V9" s="153"/>
      <c r="W9" s="153"/>
    </row>
    <row r="10" ht="53.25" customHeight="1" outlineLevel="1" spans="1:23">
      <c r="A10" s="151" t="s">
        <v>46</v>
      </c>
      <c r="B10" s="151" t="s">
        <v>175</v>
      </c>
      <c r="C10" s="151" t="s">
        <v>176</v>
      </c>
      <c r="D10" s="151" t="s">
        <v>101</v>
      </c>
      <c r="E10" s="151" t="s">
        <v>102</v>
      </c>
      <c r="F10" s="151" t="s">
        <v>177</v>
      </c>
      <c r="G10" s="151" t="s">
        <v>178</v>
      </c>
      <c r="H10" s="153">
        <v>460320</v>
      </c>
      <c r="I10" s="153">
        <v>460320</v>
      </c>
      <c r="J10" s="153"/>
      <c r="K10" s="153"/>
      <c r="L10" s="153">
        <v>460320</v>
      </c>
      <c r="M10" s="153"/>
      <c r="N10" s="153"/>
      <c r="O10" s="153"/>
      <c r="P10" s="153"/>
      <c r="Q10" s="153"/>
      <c r="R10" s="153"/>
      <c r="S10" s="153"/>
      <c r="T10" s="153"/>
      <c r="U10" s="153"/>
      <c r="V10" s="153"/>
      <c r="W10" s="153"/>
    </row>
    <row r="11" ht="53.25" customHeight="1" outlineLevel="1" spans="1:23">
      <c r="A11" s="151" t="s">
        <v>46</v>
      </c>
      <c r="B11" s="151" t="s">
        <v>175</v>
      </c>
      <c r="C11" s="151" t="s">
        <v>176</v>
      </c>
      <c r="D11" s="151" t="s">
        <v>101</v>
      </c>
      <c r="E11" s="151" t="s">
        <v>102</v>
      </c>
      <c r="F11" s="151" t="s">
        <v>179</v>
      </c>
      <c r="G11" s="151" t="s">
        <v>180</v>
      </c>
      <c r="H11" s="153">
        <v>505188</v>
      </c>
      <c r="I11" s="153">
        <v>505188</v>
      </c>
      <c r="J11" s="153"/>
      <c r="K11" s="153"/>
      <c r="L11" s="153">
        <v>505188</v>
      </c>
      <c r="M11" s="151"/>
      <c r="N11" s="153"/>
      <c r="O11" s="153"/>
      <c r="P11" s="153"/>
      <c r="Q11" s="153"/>
      <c r="R11" s="153"/>
      <c r="S11" s="153"/>
      <c r="T11" s="153"/>
      <c r="U11" s="153"/>
      <c r="V11" s="153"/>
      <c r="W11" s="153"/>
    </row>
    <row r="12" ht="53.25" customHeight="1" outlineLevel="1" spans="1:23">
      <c r="A12" s="151" t="s">
        <v>46</v>
      </c>
      <c r="B12" s="151" t="s">
        <v>175</v>
      </c>
      <c r="C12" s="151" t="s">
        <v>176</v>
      </c>
      <c r="D12" s="151" t="s">
        <v>101</v>
      </c>
      <c r="E12" s="151" t="s">
        <v>102</v>
      </c>
      <c r="F12" s="151" t="s">
        <v>181</v>
      </c>
      <c r="G12" s="151" t="s">
        <v>182</v>
      </c>
      <c r="H12" s="153">
        <v>38360</v>
      </c>
      <c r="I12" s="153">
        <v>38360</v>
      </c>
      <c r="J12" s="153"/>
      <c r="K12" s="153"/>
      <c r="L12" s="153">
        <v>38360</v>
      </c>
      <c r="M12" s="151"/>
      <c r="N12" s="153"/>
      <c r="O12" s="153"/>
      <c r="P12" s="153"/>
      <c r="Q12" s="153"/>
      <c r="R12" s="153"/>
      <c r="S12" s="153"/>
      <c r="T12" s="153"/>
      <c r="U12" s="153"/>
      <c r="V12" s="153"/>
      <c r="W12" s="153"/>
    </row>
    <row r="13" ht="53.25" customHeight="1" outlineLevel="1" spans="1:23">
      <c r="A13" s="151" t="s">
        <v>46</v>
      </c>
      <c r="B13" s="151" t="s">
        <v>183</v>
      </c>
      <c r="C13" s="151" t="s">
        <v>184</v>
      </c>
      <c r="D13" s="151" t="s">
        <v>101</v>
      </c>
      <c r="E13" s="151" t="s">
        <v>102</v>
      </c>
      <c r="F13" s="151" t="s">
        <v>181</v>
      </c>
      <c r="G13" s="151" t="s">
        <v>182</v>
      </c>
      <c r="H13" s="153">
        <v>85560</v>
      </c>
      <c r="I13" s="153">
        <v>85560</v>
      </c>
      <c r="J13" s="153"/>
      <c r="K13" s="153"/>
      <c r="L13" s="153">
        <v>85560</v>
      </c>
      <c r="M13" s="151"/>
      <c r="N13" s="153"/>
      <c r="O13" s="153"/>
      <c r="P13" s="153"/>
      <c r="Q13" s="153"/>
      <c r="R13" s="153"/>
      <c r="S13" s="153"/>
      <c r="T13" s="153"/>
      <c r="U13" s="153"/>
      <c r="V13" s="153"/>
      <c r="W13" s="153"/>
    </row>
    <row r="14" ht="53.25" customHeight="1" outlineLevel="1" spans="1:23">
      <c r="A14" s="151" t="s">
        <v>46</v>
      </c>
      <c r="B14" s="151" t="s">
        <v>185</v>
      </c>
      <c r="C14" s="151" t="s">
        <v>186</v>
      </c>
      <c r="D14" s="151" t="s">
        <v>93</v>
      </c>
      <c r="E14" s="151" t="s">
        <v>94</v>
      </c>
      <c r="F14" s="151" t="s">
        <v>187</v>
      </c>
      <c r="G14" s="151" t="s">
        <v>186</v>
      </c>
      <c r="H14" s="153">
        <v>164052.48</v>
      </c>
      <c r="I14" s="153">
        <v>164052.48</v>
      </c>
      <c r="J14" s="153"/>
      <c r="K14" s="153"/>
      <c r="L14" s="153">
        <v>164052.48</v>
      </c>
      <c r="M14" s="151"/>
      <c r="N14" s="153"/>
      <c r="O14" s="153"/>
      <c r="P14" s="153"/>
      <c r="Q14" s="153"/>
      <c r="R14" s="153"/>
      <c r="S14" s="153"/>
      <c r="T14" s="153"/>
      <c r="U14" s="153"/>
      <c r="V14" s="153"/>
      <c r="W14" s="153"/>
    </row>
    <row r="15" ht="53.25" customHeight="1" outlineLevel="1" spans="1:23">
      <c r="A15" s="151" t="s">
        <v>46</v>
      </c>
      <c r="B15" s="151" t="s">
        <v>188</v>
      </c>
      <c r="C15" s="151" t="s">
        <v>189</v>
      </c>
      <c r="D15" s="151" t="s">
        <v>95</v>
      </c>
      <c r="E15" s="151" t="s">
        <v>96</v>
      </c>
      <c r="F15" s="151" t="s">
        <v>190</v>
      </c>
      <c r="G15" s="151" t="s">
        <v>189</v>
      </c>
      <c r="H15" s="153">
        <v>89293.54</v>
      </c>
      <c r="I15" s="153">
        <v>89293.54</v>
      </c>
      <c r="J15" s="153"/>
      <c r="K15" s="153"/>
      <c r="L15" s="153">
        <v>89293.54</v>
      </c>
      <c r="M15" s="151"/>
      <c r="N15" s="153"/>
      <c r="O15" s="153"/>
      <c r="P15" s="153"/>
      <c r="Q15" s="153"/>
      <c r="R15" s="153"/>
      <c r="S15" s="153"/>
      <c r="T15" s="153"/>
      <c r="U15" s="153"/>
      <c r="V15" s="153"/>
      <c r="W15" s="153"/>
    </row>
    <row r="16" ht="53.25" customHeight="1" outlineLevel="1" spans="1:23">
      <c r="A16" s="151" t="s">
        <v>46</v>
      </c>
      <c r="B16" s="151" t="s">
        <v>191</v>
      </c>
      <c r="C16" s="151" t="s">
        <v>192</v>
      </c>
      <c r="D16" s="151" t="s">
        <v>107</v>
      </c>
      <c r="E16" s="151" t="s">
        <v>108</v>
      </c>
      <c r="F16" s="151" t="s">
        <v>193</v>
      </c>
      <c r="G16" s="151" t="s">
        <v>192</v>
      </c>
      <c r="H16" s="153">
        <v>61519.68</v>
      </c>
      <c r="I16" s="153">
        <v>61519.68</v>
      </c>
      <c r="J16" s="153"/>
      <c r="K16" s="153"/>
      <c r="L16" s="153">
        <v>61519.68</v>
      </c>
      <c r="M16" s="151"/>
      <c r="N16" s="153"/>
      <c r="O16" s="153"/>
      <c r="P16" s="153"/>
      <c r="Q16" s="153"/>
      <c r="R16" s="153"/>
      <c r="S16" s="153"/>
      <c r="T16" s="153"/>
      <c r="U16" s="153"/>
      <c r="V16" s="153"/>
      <c r="W16" s="153"/>
    </row>
    <row r="17" ht="53.25" customHeight="1" outlineLevel="1" spans="1:23">
      <c r="A17" s="151" t="s">
        <v>46</v>
      </c>
      <c r="B17" s="151" t="s">
        <v>191</v>
      </c>
      <c r="C17" s="151" t="s">
        <v>192</v>
      </c>
      <c r="D17" s="151" t="s">
        <v>109</v>
      </c>
      <c r="E17" s="151" t="s">
        <v>110</v>
      </c>
      <c r="F17" s="151" t="s">
        <v>193</v>
      </c>
      <c r="G17" s="151" t="s">
        <v>192</v>
      </c>
      <c r="H17" s="153"/>
      <c r="I17" s="153"/>
      <c r="J17" s="153"/>
      <c r="K17" s="153"/>
      <c r="L17" s="153"/>
      <c r="M17" s="151"/>
      <c r="N17" s="153"/>
      <c r="O17" s="153"/>
      <c r="P17" s="153"/>
      <c r="Q17" s="153"/>
      <c r="R17" s="153"/>
      <c r="S17" s="153"/>
      <c r="T17" s="153"/>
      <c r="U17" s="153"/>
      <c r="V17" s="153"/>
      <c r="W17" s="153"/>
    </row>
    <row r="18" ht="53.25" customHeight="1" outlineLevel="1" spans="1:23">
      <c r="A18" s="151" t="s">
        <v>46</v>
      </c>
      <c r="B18" s="151" t="s">
        <v>194</v>
      </c>
      <c r="C18" s="151" t="s">
        <v>195</v>
      </c>
      <c r="D18" s="151" t="s">
        <v>107</v>
      </c>
      <c r="E18" s="151" t="s">
        <v>108</v>
      </c>
      <c r="F18" s="151" t="s">
        <v>193</v>
      </c>
      <c r="G18" s="151" t="s">
        <v>192</v>
      </c>
      <c r="H18" s="153">
        <v>6290</v>
      </c>
      <c r="I18" s="153">
        <v>6290</v>
      </c>
      <c r="J18" s="153"/>
      <c r="K18" s="153"/>
      <c r="L18" s="153">
        <v>6290</v>
      </c>
      <c r="M18" s="151"/>
      <c r="N18" s="153"/>
      <c r="O18" s="153"/>
      <c r="P18" s="153"/>
      <c r="Q18" s="153"/>
      <c r="R18" s="153"/>
      <c r="S18" s="153"/>
      <c r="T18" s="153"/>
      <c r="U18" s="153"/>
      <c r="V18" s="153"/>
      <c r="W18" s="153"/>
    </row>
    <row r="19" ht="53.25" customHeight="1" outlineLevel="1" spans="1:23">
      <c r="A19" s="151" t="s">
        <v>46</v>
      </c>
      <c r="B19" s="151" t="s">
        <v>196</v>
      </c>
      <c r="C19" s="151" t="s">
        <v>197</v>
      </c>
      <c r="D19" s="151" t="s">
        <v>111</v>
      </c>
      <c r="E19" s="151" t="s">
        <v>112</v>
      </c>
      <c r="F19" s="151" t="s">
        <v>198</v>
      </c>
      <c r="G19" s="151" t="s">
        <v>199</v>
      </c>
      <c r="H19" s="153">
        <v>2050.66</v>
      </c>
      <c r="I19" s="153">
        <v>2050.66</v>
      </c>
      <c r="J19" s="153"/>
      <c r="K19" s="153"/>
      <c r="L19" s="153">
        <v>2050.66</v>
      </c>
      <c r="M19" s="151"/>
      <c r="N19" s="153"/>
      <c r="O19" s="153"/>
      <c r="P19" s="153"/>
      <c r="Q19" s="153"/>
      <c r="R19" s="153"/>
      <c r="S19" s="153"/>
      <c r="T19" s="153"/>
      <c r="U19" s="153"/>
      <c r="V19" s="153"/>
      <c r="W19" s="153"/>
    </row>
    <row r="20" ht="53.25" customHeight="1" outlineLevel="1" spans="1:23">
      <c r="A20" s="151" t="s">
        <v>46</v>
      </c>
      <c r="B20" s="151" t="s">
        <v>200</v>
      </c>
      <c r="C20" s="151" t="s">
        <v>201</v>
      </c>
      <c r="D20" s="151" t="s">
        <v>111</v>
      </c>
      <c r="E20" s="151" t="s">
        <v>112</v>
      </c>
      <c r="F20" s="151" t="s">
        <v>198</v>
      </c>
      <c r="G20" s="151" t="s">
        <v>199</v>
      </c>
      <c r="H20" s="153">
        <v>3250</v>
      </c>
      <c r="I20" s="153">
        <v>3250</v>
      </c>
      <c r="J20" s="153"/>
      <c r="K20" s="153"/>
      <c r="L20" s="153">
        <v>3250</v>
      </c>
      <c r="M20" s="151"/>
      <c r="N20" s="153"/>
      <c r="O20" s="153"/>
      <c r="P20" s="153"/>
      <c r="Q20" s="153"/>
      <c r="R20" s="153"/>
      <c r="S20" s="153"/>
      <c r="T20" s="153"/>
      <c r="U20" s="153"/>
      <c r="V20" s="153"/>
      <c r="W20" s="153"/>
    </row>
    <row r="21" ht="53.25" customHeight="1" outlineLevel="1" spans="1:23">
      <c r="A21" s="151" t="s">
        <v>46</v>
      </c>
      <c r="B21" s="151" t="s">
        <v>202</v>
      </c>
      <c r="C21" s="151" t="s">
        <v>203</v>
      </c>
      <c r="D21" s="151" t="s">
        <v>101</v>
      </c>
      <c r="E21" s="151" t="s">
        <v>102</v>
      </c>
      <c r="F21" s="151" t="s">
        <v>198</v>
      </c>
      <c r="G21" s="151" t="s">
        <v>199</v>
      </c>
      <c r="H21" s="153">
        <v>14860.03</v>
      </c>
      <c r="I21" s="153">
        <v>14860.03</v>
      </c>
      <c r="J21" s="153"/>
      <c r="K21" s="153"/>
      <c r="L21" s="153">
        <v>14860.03</v>
      </c>
      <c r="M21" s="151"/>
      <c r="N21" s="153"/>
      <c r="O21" s="153"/>
      <c r="P21" s="153"/>
      <c r="Q21" s="153"/>
      <c r="R21" s="153"/>
      <c r="S21" s="153"/>
      <c r="T21" s="153"/>
      <c r="U21" s="153"/>
      <c r="V21" s="153"/>
      <c r="W21" s="153"/>
    </row>
    <row r="22" ht="53.25" customHeight="1" outlineLevel="1" spans="1:23">
      <c r="A22" s="151" t="s">
        <v>46</v>
      </c>
      <c r="B22" s="151" t="s">
        <v>204</v>
      </c>
      <c r="C22" s="151" t="s">
        <v>205</v>
      </c>
      <c r="D22" s="151" t="s">
        <v>111</v>
      </c>
      <c r="E22" s="151" t="s">
        <v>112</v>
      </c>
      <c r="F22" s="151" t="s">
        <v>198</v>
      </c>
      <c r="G22" s="151" t="s">
        <v>199</v>
      </c>
      <c r="H22" s="153">
        <v>2050.66</v>
      </c>
      <c r="I22" s="153">
        <v>2050.66</v>
      </c>
      <c r="J22" s="153"/>
      <c r="K22" s="153"/>
      <c r="L22" s="153">
        <v>2050.66</v>
      </c>
      <c r="M22" s="151"/>
      <c r="N22" s="153"/>
      <c r="O22" s="153"/>
      <c r="P22" s="153"/>
      <c r="Q22" s="153"/>
      <c r="R22" s="153"/>
      <c r="S22" s="153"/>
      <c r="T22" s="153"/>
      <c r="U22" s="153"/>
      <c r="V22" s="153"/>
      <c r="W22" s="153"/>
    </row>
    <row r="23" ht="53.25" customHeight="1" outlineLevel="1" spans="1:23">
      <c r="A23" s="151" t="s">
        <v>46</v>
      </c>
      <c r="B23" s="151" t="s">
        <v>206</v>
      </c>
      <c r="C23" s="151" t="s">
        <v>207</v>
      </c>
      <c r="D23" s="151" t="s">
        <v>107</v>
      </c>
      <c r="E23" s="151" t="s">
        <v>108</v>
      </c>
      <c r="F23" s="151" t="s">
        <v>193</v>
      </c>
      <c r="G23" s="151" t="s">
        <v>192</v>
      </c>
      <c r="H23" s="153">
        <v>29250</v>
      </c>
      <c r="I23" s="153">
        <v>29250</v>
      </c>
      <c r="J23" s="153"/>
      <c r="K23" s="153"/>
      <c r="L23" s="153">
        <v>29250</v>
      </c>
      <c r="M23" s="151"/>
      <c r="N23" s="153"/>
      <c r="O23" s="153"/>
      <c r="P23" s="153"/>
      <c r="Q23" s="153"/>
      <c r="R23" s="153"/>
      <c r="S23" s="153"/>
      <c r="T23" s="153"/>
      <c r="U23" s="153"/>
      <c r="V23" s="153"/>
      <c r="W23" s="153"/>
    </row>
    <row r="24" ht="53.25" customHeight="1" outlineLevel="1" spans="1:23">
      <c r="A24" s="151" t="s">
        <v>46</v>
      </c>
      <c r="B24" s="151" t="s">
        <v>208</v>
      </c>
      <c r="C24" s="151" t="s">
        <v>209</v>
      </c>
      <c r="D24" s="151" t="s">
        <v>107</v>
      </c>
      <c r="E24" s="151" t="s">
        <v>108</v>
      </c>
      <c r="F24" s="151" t="s">
        <v>193</v>
      </c>
      <c r="G24" s="151" t="s">
        <v>192</v>
      </c>
      <c r="H24" s="153">
        <v>122876</v>
      </c>
      <c r="I24" s="153">
        <v>122876</v>
      </c>
      <c r="J24" s="153"/>
      <c r="K24" s="153"/>
      <c r="L24" s="153">
        <v>122876</v>
      </c>
      <c r="M24" s="151"/>
      <c r="N24" s="153"/>
      <c r="O24" s="153"/>
      <c r="P24" s="153"/>
      <c r="Q24" s="153"/>
      <c r="R24" s="153"/>
      <c r="S24" s="153"/>
      <c r="T24" s="153"/>
      <c r="U24" s="153"/>
      <c r="V24" s="153"/>
      <c r="W24" s="153"/>
    </row>
    <row r="25" ht="53.25" customHeight="1" outlineLevel="1" spans="1:23">
      <c r="A25" s="151" t="s">
        <v>46</v>
      </c>
      <c r="B25" s="151" t="s">
        <v>210</v>
      </c>
      <c r="C25" s="151" t="s">
        <v>127</v>
      </c>
      <c r="D25" s="151" t="s">
        <v>126</v>
      </c>
      <c r="E25" s="151" t="s">
        <v>127</v>
      </c>
      <c r="F25" s="151" t="s">
        <v>211</v>
      </c>
      <c r="G25" s="151" t="s">
        <v>127</v>
      </c>
      <c r="H25" s="153">
        <v>123039.36</v>
      </c>
      <c r="I25" s="153">
        <v>123039.36</v>
      </c>
      <c r="J25" s="153"/>
      <c r="K25" s="153"/>
      <c r="L25" s="153">
        <v>123039.36</v>
      </c>
      <c r="M25" s="151"/>
      <c r="N25" s="153"/>
      <c r="O25" s="153"/>
      <c r="P25" s="153"/>
      <c r="Q25" s="153"/>
      <c r="R25" s="153"/>
      <c r="S25" s="153"/>
      <c r="T25" s="153"/>
      <c r="U25" s="153"/>
      <c r="V25" s="153"/>
      <c r="W25" s="153"/>
    </row>
    <row r="26" ht="53.25" customHeight="1" outlineLevel="1" spans="1:23">
      <c r="A26" s="151" t="s">
        <v>46</v>
      </c>
      <c r="B26" s="151" t="s">
        <v>212</v>
      </c>
      <c r="C26" s="151" t="s">
        <v>213</v>
      </c>
      <c r="D26" s="151" t="s">
        <v>101</v>
      </c>
      <c r="E26" s="151" t="s">
        <v>102</v>
      </c>
      <c r="F26" s="151" t="s">
        <v>214</v>
      </c>
      <c r="G26" s="151" t="s">
        <v>215</v>
      </c>
      <c r="H26" s="153">
        <v>6355</v>
      </c>
      <c r="I26" s="153">
        <v>6355</v>
      </c>
      <c r="J26" s="153"/>
      <c r="K26" s="153"/>
      <c r="L26" s="153">
        <v>6355</v>
      </c>
      <c r="M26" s="151"/>
      <c r="N26" s="153"/>
      <c r="O26" s="153"/>
      <c r="P26" s="153"/>
      <c r="Q26" s="153"/>
      <c r="R26" s="153"/>
      <c r="S26" s="153"/>
      <c r="T26" s="153"/>
      <c r="U26" s="153"/>
      <c r="V26" s="153"/>
      <c r="W26" s="153"/>
    </row>
    <row r="27" ht="53.25" customHeight="1" outlineLevel="1" spans="1:23">
      <c r="A27" s="151" t="s">
        <v>46</v>
      </c>
      <c r="B27" s="151" t="s">
        <v>216</v>
      </c>
      <c r="C27" s="151" t="s">
        <v>217</v>
      </c>
      <c r="D27" s="151" t="s">
        <v>82</v>
      </c>
      <c r="E27" s="151" t="s">
        <v>81</v>
      </c>
      <c r="F27" s="151" t="s">
        <v>214</v>
      </c>
      <c r="G27" s="151" t="s">
        <v>215</v>
      </c>
      <c r="H27" s="153">
        <v>1200</v>
      </c>
      <c r="I27" s="153">
        <v>1200</v>
      </c>
      <c r="J27" s="153"/>
      <c r="K27" s="153"/>
      <c r="L27" s="153">
        <v>1200</v>
      </c>
      <c r="M27" s="151"/>
      <c r="N27" s="153"/>
      <c r="O27" s="153"/>
      <c r="P27" s="153"/>
      <c r="Q27" s="153"/>
      <c r="R27" s="153"/>
      <c r="S27" s="153"/>
      <c r="T27" s="153"/>
      <c r="U27" s="153"/>
      <c r="V27" s="153"/>
      <c r="W27" s="153"/>
    </row>
    <row r="28" ht="53.25" customHeight="1" outlineLevel="1" spans="1:23">
      <c r="A28" s="151" t="s">
        <v>46</v>
      </c>
      <c r="B28" s="151" t="s">
        <v>218</v>
      </c>
      <c r="C28" s="151" t="s">
        <v>219</v>
      </c>
      <c r="D28" s="151" t="s">
        <v>101</v>
      </c>
      <c r="E28" s="151" t="s">
        <v>102</v>
      </c>
      <c r="F28" s="151" t="s">
        <v>220</v>
      </c>
      <c r="G28" s="151" t="s">
        <v>221</v>
      </c>
      <c r="H28" s="153">
        <v>15000</v>
      </c>
      <c r="I28" s="153">
        <v>15000</v>
      </c>
      <c r="J28" s="153"/>
      <c r="K28" s="153"/>
      <c r="L28" s="153">
        <v>15000</v>
      </c>
      <c r="M28" s="151"/>
      <c r="N28" s="153"/>
      <c r="O28" s="153"/>
      <c r="P28" s="153"/>
      <c r="Q28" s="153"/>
      <c r="R28" s="153"/>
      <c r="S28" s="153"/>
      <c r="T28" s="153"/>
      <c r="U28" s="153"/>
      <c r="V28" s="153"/>
      <c r="W28" s="153"/>
    </row>
    <row r="29" ht="53.25" customHeight="1" outlineLevel="1" spans="1:23">
      <c r="A29" s="151" t="s">
        <v>46</v>
      </c>
      <c r="B29" s="151" t="s">
        <v>222</v>
      </c>
      <c r="C29" s="151" t="s">
        <v>223</v>
      </c>
      <c r="D29" s="151" t="s">
        <v>101</v>
      </c>
      <c r="E29" s="151" t="s">
        <v>102</v>
      </c>
      <c r="F29" s="151" t="s">
        <v>214</v>
      </c>
      <c r="G29" s="151" t="s">
        <v>215</v>
      </c>
      <c r="H29" s="153">
        <v>4200</v>
      </c>
      <c r="I29" s="153">
        <v>4200</v>
      </c>
      <c r="J29" s="153"/>
      <c r="K29" s="153"/>
      <c r="L29" s="153">
        <v>4200</v>
      </c>
      <c r="M29" s="151"/>
      <c r="N29" s="153"/>
      <c r="O29" s="153"/>
      <c r="P29" s="153"/>
      <c r="Q29" s="153"/>
      <c r="R29" s="153"/>
      <c r="S29" s="153"/>
      <c r="T29" s="153"/>
      <c r="U29" s="153"/>
      <c r="V29" s="153"/>
      <c r="W29" s="153"/>
    </row>
    <row r="30" ht="53.25" customHeight="1" outlineLevel="1" spans="1:23">
      <c r="A30" s="151" t="s">
        <v>46</v>
      </c>
      <c r="B30" s="151" t="s">
        <v>222</v>
      </c>
      <c r="C30" s="151" t="s">
        <v>223</v>
      </c>
      <c r="D30" s="151" t="s">
        <v>101</v>
      </c>
      <c r="E30" s="151" t="s">
        <v>102</v>
      </c>
      <c r="F30" s="151" t="s">
        <v>224</v>
      </c>
      <c r="G30" s="151" t="s">
        <v>225</v>
      </c>
      <c r="H30" s="153">
        <v>300</v>
      </c>
      <c r="I30" s="153">
        <v>300</v>
      </c>
      <c r="J30" s="153"/>
      <c r="K30" s="153"/>
      <c r="L30" s="153">
        <v>300</v>
      </c>
      <c r="M30" s="151"/>
      <c r="N30" s="153"/>
      <c r="O30" s="153"/>
      <c r="P30" s="153"/>
      <c r="Q30" s="153"/>
      <c r="R30" s="153"/>
      <c r="S30" s="153"/>
      <c r="T30" s="153"/>
      <c r="U30" s="153"/>
      <c r="V30" s="153"/>
      <c r="W30" s="153"/>
    </row>
    <row r="31" ht="53.25" customHeight="1" outlineLevel="1" spans="1:23">
      <c r="A31" s="151" t="s">
        <v>46</v>
      </c>
      <c r="B31" s="151" t="s">
        <v>222</v>
      </c>
      <c r="C31" s="151" t="s">
        <v>223</v>
      </c>
      <c r="D31" s="151" t="s">
        <v>101</v>
      </c>
      <c r="E31" s="151" t="s">
        <v>102</v>
      </c>
      <c r="F31" s="151" t="s">
        <v>226</v>
      </c>
      <c r="G31" s="151" t="s">
        <v>227</v>
      </c>
      <c r="H31" s="153">
        <v>3000</v>
      </c>
      <c r="I31" s="153">
        <v>3000</v>
      </c>
      <c r="J31" s="153"/>
      <c r="K31" s="153"/>
      <c r="L31" s="153">
        <v>3000</v>
      </c>
      <c r="M31" s="151"/>
      <c r="N31" s="153"/>
      <c r="O31" s="153"/>
      <c r="P31" s="153"/>
      <c r="Q31" s="153"/>
      <c r="R31" s="153"/>
      <c r="S31" s="153"/>
      <c r="T31" s="153"/>
      <c r="U31" s="153"/>
      <c r="V31" s="153"/>
      <c r="W31" s="153"/>
    </row>
    <row r="32" ht="53.25" customHeight="1" outlineLevel="1" spans="1:23">
      <c r="A32" s="151" t="s">
        <v>46</v>
      </c>
      <c r="B32" s="151" t="s">
        <v>228</v>
      </c>
      <c r="C32" s="151" t="s">
        <v>229</v>
      </c>
      <c r="D32" s="151" t="s">
        <v>101</v>
      </c>
      <c r="E32" s="151" t="s">
        <v>102</v>
      </c>
      <c r="F32" s="151" t="s">
        <v>230</v>
      </c>
      <c r="G32" s="151" t="s">
        <v>148</v>
      </c>
      <c r="H32" s="153">
        <v>6000</v>
      </c>
      <c r="I32" s="153">
        <v>6000</v>
      </c>
      <c r="J32" s="153"/>
      <c r="K32" s="153"/>
      <c r="L32" s="153">
        <v>6000</v>
      </c>
      <c r="M32" s="151"/>
      <c r="N32" s="153"/>
      <c r="O32" s="153"/>
      <c r="P32" s="153"/>
      <c r="Q32" s="153"/>
      <c r="R32" s="153"/>
      <c r="S32" s="153"/>
      <c r="T32" s="153"/>
      <c r="U32" s="153"/>
      <c r="V32" s="153"/>
      <c r="W32" s="153"/>
    </row>
    <row r="33" ht="53.25" customHeight="1" outlineLevel="1" spans="1:23">
      <c r="A33" s="151" t="s">
        <v>46</v>
      </c>
      <c r="B33" s="151" t="s">
        <v>231</v>
      </c>
      <c r="C33" s="151" t="s">
        <v>232</v>
      </c>
      <c r="D33" s="151" t="s">
        <v>91</v>
      </c>
      <c r="E33" s="151" t="s">
        <v>92</v>
      </c>
      <c r="F33" s="151" t="s">
        <v>233</v>
      </c>
      <c r="G33" s="151" t="s">
        <v>234</v>
      </c>
      <c r="H33" s="153">
        <v>1800</v>
      </c>
      <c r="I33" s="153">
        <v>1800</v>
      </c>
      <c r="J33" s="153"/>
      <c r="K33" s="153"/>
      <c r="L33" s="153">
        <v>1800</v>
      </c>
      <c r="M33" s="151"/>
      <c r="N33" s="153"/>
      <c r="O33" s="153"/>
      <c r="P33" s="153"/>
      <c r="Q33" s="153"/>
      <c r="R33" s="153"/>
      <c r="S33" s="153"/>
      <c r="T33" s="153"/>
      <c r="U33" s="153"/>
      <c r="V33" s="153"/>
      <c r="W33" s="153"/>
    </row>
    <row r="34" ht="53.25" customHeight="1" outlineLevel="1" spans="1:23">
      <c r="A34" s="151" t="s">
        <v>46</v>
      </c>
      <c r="B34" s="151" t="s">
        <v>235</v>
      </c>
      <c r="C34" s="151" t="s">
        <v>221</v>
      </c>
      <c r="D34" s="151" t="s">
        <v>101</v>
      </c>
      <c r="E34" s="151" t="s">
        <v>102</v>
      </c>
      <c r="F34" s="151" t="s">
        <v>220</v>
      </c>
      <c r="G34" s="151" t="s">
        <v>221</v>
      </c>
      <c r="H34" s="153">
        <v>20506.56</v>
      </c>
      <c r="I34" s="153">
        <v>20506.56</v>
      </c>
      <c r="J34" s="153"/>
      <c r="K34" s="153"/>
      <c r="L34" s="153">
        <v>20506.56</v>
      </c>
      <c r="M34" s="151"/>
      <c r="N34" s="153"/>
      <c r="O34" s="153"/>
      <c r="P34" s="153"/>
      <c r="Q34" s="153"/>
      <c r="R34" s="153"/>
      <c r="S34" s="153"/>
      <c r="T34" s="153"/>
      <c r="U34" s="153"/>
      <c r="V34" s="153"/>
      <c r="W34" s="153"/>
    </row>
    <row r="35" ht="53.25" customHeight="1" outlineLevel="1" spans="1:23">
      <c r="A35" s="151" t="s">
        <v>46</v>
      </c>
      <c r="B35" s="151" t="s">
        <v>236</v>
      </c>
      <c r="C35" s="151" t="s">
        <v>237</v>
      </c>
      <c r="D35" s="151" t="s">
        <v>101</v>
      </c>
      <c r="E35" s="151" t="s">
        <v>102</v>
      </c>
      <c r="F35" s="151" t="s">
        <v>226</v>
      </c>
      <c r="G35" s="151" t="s">
        <v>227</v>
      </c>
      <c r="H35" s="153">
        <v>90000</v>
      </c>
      <c r="I35" s="153">
        <v>90000</v>
      </c>
      <c r="J35" s="153"/>
      <c r="K35" s="153"/>
      <c r="L35" s="153">
        <v>90000</v>
      </c>
      <c r="M35" s="151"/>
      <c r="N35" s="153"/>
      <c r="O35" s="153"/>
      <c r="P35" s="153"/>
      <c r="Q35" s="153"/>
      <c r="R35" s="153"/>
      <c r="S35" s="153"/>
      <c r="T35" s="153"/>
      <c r="U35" s="153"/>
      <c r="V35" s="153"/>
      <c r="W35" s="153"/>
    </row>
    <row r="36" ht="53.25" customHeight="1" outlineLevel="1" spans="1:23">
      <c r="A36" s="151" t="s">
        <v>46</v>
      </c>
      <c r="B36" s="151" t="s">
        <v>238</v>
      </c>
      <c r="C36" s="151" t="s">
        <v>239</v>
      </c>
      <c r="D36" s="151" t="s">
        <v>87</v>
      </c>
      <c r="E36" s="151" t="s">
        <v>88</v>
      </c>
      <c r="F36" s="151" t="s">
        <v>240</v>
      </c>
      <c r="G36" s="151" t="s">
        <v>241</v>
      </c>
      <c r="H36" s="153">
        <v>8605.68</v>
      </c>
      <c r="I36" s="153">
        <v>8605.68</v>
      </c>
      <c r="J36" s="153"/>
      <c r="K36" s="153"/>
      <c r="L36" s="153">
        <v>8605.68</v>
      </c>
      <c r="M36" s="151"/>
      <c r="N36" s="153"/>
      <c r="O36" s="153"/>
      <c r="P36" s="153"/>
      <c r="Q36" s="153"/>
      <c r="R36" s="153"/>
      <c r="S36" s="153"/>
      <c r="T36" s="153"/>
      <c r="U36" s="153"/>
      <c r="V36" s="153"/>
      <c r="W36" s="153"/>
    </row>
    <row r="37" ht="53.25" customHeight="1" outlineLevel="1" spans="1:23">
      <c r="A37" s="151" t="s">
        <v>46</v>
      </c>
      <c r="B37" s="151" t="s">
        <v>242</v>
      </c>
      <c r="C37" s="151" t="s">
        <v>243</v>
      </c>
      <c r="D37" s="151" t="s">
        <v>78</v>
      </c>
      <c r="E37" s="151" t="s">
        <v>79</v>
      </c>
      <c r="F37" s="151" t="s">
        <v>214</v>
      </c>
      <c r="G37" s="151" t="s">
        <v>215</v>
      </c>
      <c r="H37" s="153">
        <v>5000</v>
      </c>
      <c r="I37" s="153">
        <v>5000</v>
      </c>
      <c r="J37" s="153"/>
      <c r="K37" s="153"/>
      <c r="L37" s="153">
        <v>5000</v>
      </c>
      <c r="M37" s="151"/>
      <c r="N37" s="153"/>
      <c r="O37" s="153"/>
      <c r="P37" s="153"/>
      <c r="Q37" s="153"/>
      <c r="R37" s="153"/>
      <c r="S37" s="153"/>
      <c r="T37" s="153"/>
      <c r="U37" s="153"/>
      <c r="V37" s="153"/>
      <c r="W37" s="153"/>
    </row>
    <row r="38" ht="53.25" customHeight="1" outlineLevel="1" spans="1:23">
      <c r="A38" s="151" t="s">
        <v>46</v>
      </c>
      <c r="B38" s="151" t="s">
        <v>244</v>
      </c>
      <c r="C38" s="151" t="s">
        <v>245</v>
      </c>
      <c r="D38" s="151" t="s">
        <v>78</v>
      </c>
      <c r="E38" s="151" t="s">
        <v>79</v>
      </c>
      <c r="F38" s="151" t="s">
        <v>214</v>
      </c>
      <c r="G38" s="151" t="s">
        <v>215</v>
      </c>
      <c r="H38" s="153">
        <v>1600</v>
      </c>
      <c r="I38" s="153">
        <v>1600</v>
      </c>
      <c r="J38" s="153"/>
      <c r="K38" s="153"/>
      <c r="L38" s="153">
        <v>1600</v>
      </c>
      <c r="M38" s="151"/>
      <c r="N38" s="153"/>
      <c r="O38" s="153"/>
      <c r="P38" s="153"/>
      <c r="Q38" s="153"/>
      <c r="R38" s="153"/>
      <c r="S38" s="153"/>
      <c r="T38" s="153"/>
      <c r="U38" s="153"/>
      <c r="V38" s="153"/>
      <c r="W38" s="153"/>
    </row>
    <row r="39" ht="53.25" customHeight="1" outlineLevel="1" spans="1:23">
      <c r="A39" s="151" t="s">
        <v>46</v>
      </c>
      <c r="B39" s="151" t="s">
        <v>246</v>
      </c>
      <c r="C39" s="151" t="s">
        <v>247</v>
      </c>
      <c r="D39" s="151" t="s">
        <v>115</v>
      </c>
      <c r="E39" s="151" t="s">
        <v>116</v>
      </c>
      <c r="F39" s="151" t="s">
        <v>248</v>
      </c>
      <c r="G39" s="151" t="s">
        <v>249</v>
      </c>
      <c r="H39" s="153">
        <v>500000</v>
      </c>
      <c r="I39" s="153">
        <v>500000</v>
      </c>
      <c r="J39" s="153"/>
      <c r="K39" s="153"/>
      <c r="L39" s="153">
        <v>500000</v>
      </c>
      <c r="M39" s="151"/>
      <c r="N39" s="153"/>
      <c r="O39" s="153"/>
      <c r="P39" s="153"/>
      <c r="Q39" s="153"/>
      <c r="R39" s="153"/>
      <c r="S39" s="153"/>
      <c r="T39" s="153"/>
      <c r="U39" s="153"/>
      <c r="V39" s="153"/>
      <c r="W39" s="153"/>
    </row>
    <row r="40" ht="53.25" customHeight="1" outlineLevel="1" spans="1:23">
      <c r="A40" s="151" t="s">
        <v>46</v>
      </c>
      <c r="B40" s="151" t="s">
        <v>250</v>
      </c>
      <c r="C40" s="151" t="s">
        <v>251</v>
      </c>
      <c r="D40" s="151" t="s">
        <v>91</v>
      </c>
      <c r="E40" s="151" t="s">
        <v>92</v>
      </c>
      <c r="F40" s="151" t="s">
        <v>252</v>
      </c>
      <c r="G40" s="151" t="s">
        <v>253</v>
      </c>
      <c r="H40" s="153">
        <v>5004</v>
      </c>
      <c r="I40" s="153">
        <v>5004</v>
      </c>
      <c r="J40" s="153"/>
      <c r="K40" s="153"/>
      <c r="L40" s="153">
        <v>5004</v>
      </c>
      <c r="M40" s="151"/>
      <c r="N40" s="153"/>
      <c r="O40" s="153"/>
      <c r="P40" s="153"/>
      <c r="Q40" s="153"/>
      <c r="R40" s="153"/>
      <c r="S40" s="153"/>
      <c r="T40" s="153"/>
      <c r="U40" s="153"/>
      <c r="V40" s="153"/>
      <c r="W40" s="153"/>
    </row>
    <row r="41" ht="30.75" customHeight="1" spans="1:23">
      <c r="A41" s="157" t="s">
        <v>30</v>
      </c>
      <c r="B41" s="157"/>
      <c r="C41" s="157"/>
      <c r="D41" s="157"/>
      <c r="E41" s="157"/>
      <c r="F41" s="157"/>
      <c r="G41" s="157"/>
      <c r="H41" s="153">
        <v>2376531.65</v>
      </c>
      <c r="I41" s="153">
        <v>2376531.65</v>
      </c>
      <c r="J41" s="153"/>
      <c r="K41" s="153"/>
      <c r="L41" s="153">
        <v>2376531.65</v>
      </c>
      <c r="M41" s="153"/>
      <c r="N41" s="153"/>
      <c r="O41" s="153"/>
      <c r="P41" s="153"/>
      <c r="Q41" s="153"/>
      <c r="R41" s="153"/>
      <c r="S41" s="153"/>
      <c r="T41" s="153"/>
      <c r="U41" s="153"/>
      <c r="V41" s="153"/>
      <c r="W41" s="153"/>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9"/>
  <sheetViews>
    <sheetView showZeros="0" tabSelected="1" workbookViewId="0">
      <selection activeCell="C8" sqref="C8"/>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47" t="s">
        <v>254</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"单位名称："&amp;"梁河县医疗保障局"</f>
        <v>单位名称：梁河县医疗保障局</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255</v>
      </c>
      <c r="B4" s="150" t="s">
        <v>153</v>
      </c>
      <c r="C4" s="150" t="s">
        <v>154</v>
      </c>
      <c r="D4" s="150" t="s">
        <v>256</v>
      </c>
      <c r="E4" s="150" t="s">
        <v>155</v>
      </c>
      <c r="F4" s="150" t="s">
        <v>156</v>
      </c>
      <c r="G4" s="150" t="s">
        <v>257</v>
      </c>
      <c r="H4" s="150" t="s">
        <v>258</v>
      </c>
      <c r="I4" s="150" t="s">
        <v>30</v>
      </c>
      <c r="J4" s="150" t="s">
        <v>259</v>
      </c>
      <c r="K4" s="150"/>
      <c r="L4" s="150"/>
      <c r="M4" s="150"/>
      <c r="N4" s="150" t="s">
        <v>165</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260</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167</v>
      </c>
      <c r="Q7" s="150" t="s">
        <v>168</v>
      </c>
      <c r="R7" s="150" t="s">
        <v>169</v>
      </c>
      <c r="S7" s="150" t="s">
        <v>170</v>
      </c>
      <c r="T7" s="150" t="s">
        <v>171</v>
      </c>
      <c r="U7" s="150" t="s">
        <v>172</v>
      </c>
      <c r="V7" s="150" t="s">
        <v>173</v>
      </c>
      <c r="W7" s="150" t="s">
        <v>174</v>
      </c>
    </row>
    <row r="8" ht="52.5" customHeight="1" spans="1:23">
      <c r="A8" s="151"/>
      <c r="B8" s="151"/>
      <c r="C8" s="151" t="s">
        <v>261</v>
      </c>
      <c r="D8" s="151"/>
      <c r="E8" s="151"/>
      <c r="F8" s="151"/>
      <c r="G8" s="151"/>
      <c r="H8" s="151"/>
      <c r="I8" s="153">
        <v>106600</v>
      </c>
      <c r="J8" s="153">
        <v>106600</v>
      </c>
      <c r="K8" s="153">
        <v>106600</v>
      </c>
      <c r="L8" s="153"/>
      <c r="M8" s="153"/>
      <c r="N8" s="153"/>
      <c r="O8" s="153"/>
      <c r="P8" s="153"/>
      <c r="Q8" s="153"/>
      <c r="R8" s="153"/>
      <c r="S8" s="153"/>
      <c r="T8" s="153"/>
      <c r="U8" s="153"/>
      <c r="V8" s="153"/>
      <c r="W8" s="153"/>
    </row>
    <row r="9" ht="52.5" customHeight="1" outlineLevel="1" spans="1:23">
      <c r="A9" s="151" t="s">
        <v>262</v>
      </c>
      <c r="B9" s="151" t="s">
        <v>263</v>
      </c>
      <c r="C9" s="151" t="s">
        <v>261</v>
      </c>
      <c r="D9" s="151" t="s">
        <v>46</v>
      </c>
      <c r="E9" s="151" t="s">
        <v>103</v>
      </c>
      <c r="F9" s="151" t="s">
        <v>104</v>
      </c>
      <c r="G9" s="151" t="s">
        <v>214</v>
      </c>
      <c r="H9" s="151" t="s">
        <v>215</v>
      </c>
      <c r="I9" s="153">
        <v>16600</v>
      </c>
      <c r="J9" s="153">
        <v>16600</v>
      </c>
      <c r="K9" s="153">
        <v>16600</v>
      </c>
      <c r="L9" s="153"/>
      <c r="M9" s="153"/>
      <c r="N9" s="153"/>
      <c r="O9" s="153"/>
      <c r="P9" s="153"/>
      <c r="Q9" s="153"/>
      <c r="R9" s="153"/>
      <c r="S9" s="153"/>
      <c r="T9" s="153"/>
      <c r="U9" s="153"/>
      <c r="V9" s="153"/>
      <c r="W9" s="153"/>
    </row>
    <row r="10" ht="52.5" customHeight="1" outlineLevel="1" spans="1:23">
      <c r="A10" s="151" t="s">
        <v>262</v>
      </c>
      <c r="B10" s="151" t="s">
        <v>263</v>
      </c>
      <c r="C10" s="151" t="s">
        <v>261</v>
      </c>
      <c r="D10" s="151" t="s">
        <v>46</v>
      </c>
      <c r="E10" s="151" t="s">
        <v>103</v>
      </c>
      <c r="F10" s="151" t="s">
        <v>104</v>
      </c>
      <c r="G10" s="151" t="s">
        <v>264</v>
      </c>
      <c r="H10" s="151" t="s">
        <v>265</v>
      </c>
      <c r="I10" s="153">
        <v>20000</v>
      </c>
      <c r="J10" s="153">
        <v>20000</v>
      </c>
      <c r="K10" s="153">
        <v>20000</v>
      </c>
      <c r="L10" s="153"/>
      <c r="M10" s="153"/>
      <c r="N10" s="151"/>
      <c r="O10" s="151"/>
      <c r="P10" s="151"/>
      <c r="Q10" s="153"/>
      <c r="R10" s="153"/>
      <c r="S10" s="153"/>
      <c r="T10" s="153"/>
      <c r="U10" s="153"/>
      <c r="V10" s="153"/>
      <c r="W10" s="153"/>
    </row>
    <row r="11" ht="52.5" customHeight="1" outlineLevel="1" spans="1:23">
      <c r="A11" s="151" t="s">
        <v>262</v>
      </c>
      <c r="B11" s="151" t="s">
        <v>263</v>
      </c>
      <c r="C11" s="151" t="s">
        <v>261</v>
      </c>
      <c r="D11" s="151" t="s">
        <v>46</v>
      </c>
      <c r="E11" s="151" t="s">
        <v>103</v>
      </c>
      <c r="F11" s="151" t="s">
        <v>104</v>
      </c>
      <c r="G11" s="151" t="s">
        <v>266</v>
      </c>
      <c r="H11" s="151" t="s">
        <v>267</v>
      </c>
      <c r="I11" s="153">
        <v>30000</v>
      </c>
      <c r="J11" s="153">
        <v>30000</v>
      </c>
      <c r="K11" s="153">
        <v>30000</v>
      </c>
      <c r="L11" s="153"/>
      <c r="M11" s="153"/>
      <c r="N11" s="151"/>
      <c r="O11" s="151"/>
      <c r="P11" s="151"/>
      <c r="Q11" s="153"/>
      <c r="R11" s="153"/>
      <c r="S11" s="153"/>
      <c r="T11" s="153"/>
      <c r="U11" s="153"/>
      <c r="V11" s="153"/>
      <c r="W11" s="153"/>
    </row>
    <row r="12" ht="52.5" customHeight="1" outlineLevel="1" spans="1:23">
      <c r="A12" s="151" t="s">
        <v>262</v>
      </c>
      <c r="B12" s="151" t="s">
        <v>263</v>
      </c>
      <c r="C12" s="151" t="s">
        <v>261</v>
      </c>
      <c r="D12" s="151" t="s">
        <v>46</v>
      </c>
      <c r="E12" s="151" t="s">
        <v>103</v>
      </c>
      <c r="F12" s="151" t="s">
        <v>104</v>
      </c>
      <c r="G12" s="151" t="s">
        <v>268</v>
      </c>
      <c r="H12" s="151" t="s">
        <v>269</v>
      </c>
      <c r="I12" s="153">
        <v>20000</v>
      </c>
      <c r="J12" s="153">
        <v>20000</v>
      </c>
      <c r="K12" s="153">
        <v>20000</v>
      </c>
      <c r="L12" s="153"/>
      <c r="M12" s="153"/>
      <c r="N12" s="151"/>
      <c r="O12" s="151"/>
      <c r="P12" s="151"/>
      <c r="Q12" s="153"/>
      <c r="R12" s="153"/>
      <c r="S12" s="153"/>
      <c r="T12" s="153"/>
      <c r="U12" s="153"/>
      <c r="V12" s="153"/>
      <c r="W12" s="153"/>
    </row>
    <row r="13" ht="52.5" customHeight="1" outlineLevel="1" spans="1:23">
      <c r="A13" s="151" t="s">
        <v>262</v>
      </c>
      <c r="B13" s="151" t="s">
        <v>263</v>
      </c>
      <c r="C13" s="151" t="s">
        <v>261</v>
      </c>
      <c r="D13" s="151" t="s">
        <v>46</v>
      </c>
      <c r="E13" s="151" t="s">
        <v>103</v>
      </c>
      <c r="F13" s="151" t="s">
        <v>104</v>
      </c>
      <c r="G13" s="151" t="s">
        <v>270</v>
      </c>
      <c r="H13" s="151" t="s">
        <v>271</v>
      </c>
      <c r="I13" s="153">
        <v>20000</v>
      </c>
      <c r="J13" s="153">
        <v>20000</v>
      </c>
      <c r="K13" s="153">
        <v>20000</v>
      </c>
      <c r="L13" s="153"/>
      <c r="M13" s="153"/>
      <c r="N13" s="151"/>
      <c r="O13" s="151"/>
      <c r="P13" s="151"/>
      <c r="Q13" s="153"/>
      <c r="R13" s="153"/>
      <c r="S13" s="153"/>
      <c r="T13" s="153"/>
      <c r="U13" s="153"/>
      <c r="V13" s="153"/>
      <c r="W13" s="153"/>
    </row>
    <row r="14" ht="52.5" customHeight="1" spans="1:23">
      <c r="A14" s="151"/>
      <c r="B14" s="151"/>
      <c r="C14" s="151" t="s">
        <v>272</v>
      </c>
      <c r="D14" s="151"/>
      <c r="E14" s="151"/>
      <c r="F14" s="151"/>
      <c r="G14" s="151"/>
      <c r="H14" s="151"/>
      <c r="I14" s="153">
        <v>20000</v>
      </c>
      <c r="J14" s="153">
        <v>20000</v>
      </c>
      <c r="K14" s="153">
        <v>20000</v>
      </c>
      <c r="L14" s="153"/>
      <c r="M14" s="153"/>
      <c r="N14" s="151"/>
      <c r="O14" s="151"/>
      <c r="P14" s="151"/>
      <c r="Q14" s="153"/>
      <c r="R14" s="153"/>
      <c r="S14" s="153"/>
      <c r="T14" s="153"/>
      <c r="U14" s="153"/>
      <c r="V14" s="153"/>
      <c r="W14" s="153"/>
    </row>
    <row r="15" ht="52.5" customHeight="1" outlineLevel="1" spans="1:23">
      <c r="A15" s="151" t="s">
        <v>262</v>
      </c>
      <c r="B15" s="151" t="s">
        <v>273</v>
      </c>
      <c r="C15" s="151" t="s">
        <v>272</v>
      </c>
      <c r="D15" s="151" t="s">
        <v>46</v>
      </c>
      <c r="E15" s="151" t="s">
        <v>120</v>
      </c>
      <c r="F15" s="151" t="s">
        <v>121</v>
      </c>
      <c r="G15" s="151" t="s">
        <v>274</v>
      </c>
      <c r="H15" s="151" t="s">
        <v>275</v>
      </c>
      <c r="I15" s="153">
        <v>20000</v>
      </c>
      <c r="J15" s="153">
        <v>20000</v>
      </c>
      <c r="K15" s="153">
        <v>20000</v>
      </c>
      <c r="L15" s="153"/>
      <c r="M15" s="153"/>
      <c r="N15" s="151"/>
      <c r="O15" s="151"/>
      <c r="P15" s="151"/>
      <c r="Q15" s="153"/>
      <c r="R15" s="153"/>
      <c r="S15" s="153"/>
      <c r="T15" s="153"/>
      <c r="U15" s="153"/>
      <c r="V15" s="153"/>
      <c r="W15" s="153"/>
    </row>
    <row r="16" ht="52.5" customHeight="1" spans="1:23">
      <c r="A16" s="151"/>
      <c r="B16" s="151"/>
      <c r="C16" s="151" t="s">
        <v>276</v>
      </c>
      <c r="D16" s="151"/>
      <c r="E16" s="151"/>
      <c r="F16" s="151"/>
      <c r="G16" s="151"/>
      <c r="H16" s="151"/>
      <c r="I16" s="153">
        <v>50000</v>
      </c>
      <c r="J16" s="153">
        <v>50000</v>
      </c>
      <c r="K16" s="153">
        <v>50000</v>
      </c>
      <c r="L16" s="153"/>
      <c r="M16" s="153"/>
      <c r="N16" s="151"/>
      <c r="O16" s="151"/>
      <c r="P16" s="151"/>
      <c r="Q16" s="153"/>
      <c r="R16" s="153"/>
      <c r="S16" s="153"/>
      <c r="T16" s="153"/>
      <c r="U16" s="153"/>
      <c r="V16" s="153"/>
      <c r="W16" s="153"/>
    </row>
    <row r="17" ht="52.5" customHeight="1" outlineLevel="1" spans="1:23">
      <c r="A17" s="151" t="s">
        <v>262</v>
      </c>
      <c r="B17" s="151" t="s">
        <v>277</v>
      </c>
      <c r="C17" s="151" t="s">
        <v>276</v>
      </c>
      <c r="D17" s="151" t="s">
        <v>46</v>
      </c>
      <c r="E17" s="151" t="s">
        <v>103</v>
      </c>
      <c r="F17" s="151" t="s">
        <v>104</v>
      </c>
      <c r="G17" s="151" t="s">
        <v>214</v>
      </c>
      <c r="H17" s="151" t="s">
        <v>215</v>
      </c>
      <c r="I17" s="153">
        <v>20000</v>
      </c>
      <c r="J17" s="153">
        <v>20000</v>
      </c>
      <c r="K17" s="153">
        <v>20000</v>
      </c>
      <c r="L17" s="153"/>
      <c r="M17" s="153"/>
      <c r="N17" s="151"/>
      <c r="O17" s="151"/>
      <c r="P17" s="151"/>
      <c r="Q17" s="153"/>
      <c r="R17" s="153"/>
      <c r="S17" s="153"/>
      <c r="T17" s="153"/>
      <c r="U17" s="153"/>
      <c r="V17" s="153"/>
      <c r="W17" s="153"/>
    </row>
    <row r="18" ht="52.5" customHeight="1" outlineLevel="1" spans="1:23">
      <c r="A18" s="151" t="s">
        <v>262</v>
      </c>
      <c r="B18" s="151" t="s">
        <v>277</v>
      </c>
      <c r="C18" s="151" t="s">
        <v>276</v>
      </c>
      <c r="D18" s="151" t="s">
        <v>46</v>
      </c>
      <c r="E18" s="151" t="s">
        <v>103</v>
      </c>
      <c r="F18" s="151" t="s">
        <v>104</v>
      </c>
      <c r="G18" s="151" t="s">
        <v>240</v>
      </c>
      <c r="H18" s="151" t="s">
        <v>241</v>
      </c>
      <c r="I18" s="153">
        <v>30000</v>
      </c>
      <c r="J18" s="153">
        <v>30000</v>
      </c>
      <c r="K18" s="153">
        <v>30000</v>
      </c>
      <c r="L18" s="153"/>
      <c r="M18" s="153"/>
      <c r="N18" s="151"/>
      <c r="O18" s="151"/>
      <c r="P18" s="151"/>
      <c r="Q18" s="153"/>
      <c r="R18" s="153"/>
      <c r="S18" s="153"/>
      <c r="T18" s="153"/>
      <c r="U18" s="153"/>
      <c r="V18" s="153"/>
      <c r="W18" s="153"/>
    </row>
    <row r="19" ht="30" customHeight="1" spans="1:23">
      <c r="A19" s="152" t="s">
        <v>30</v>
      </c>
      <c r="B19" s="152"/>
      <c r="C19" s="152"/>
      <c r="D19" s="152"/>
      <c r="E19" s="152"/>
      <c r="F19" s="152"/>
      <c r="G19" s="152"/>
      <c r="H19" s="152"/>
      <c r="I19" s="153">
        <v>176600</v>
      </c>
      <c r="J19" s="153">
        <v>176600</v>
      </c>
      <c r="K19" s="153">
        <v>176600</v>
      </c>
      <c r="L19" s="153"/>
      <c r="M19" s="153"/>
      <c r="N19" s="153"/>
      <c r="O19" s="153"/>
      <c r="P19" s="153"/>
      <c r="Q19" s="153"/>
      <c r="R19" s="153"/>
      <c r="S19" s="153"/>
      <c r="T19" s="153"/>
      <c r="U19" s="153"/>
      <c r="V19" s="153"/>
      <c r="W19" s="153"/>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9"/>
  <sheetViews>
    <sheetView showZeros="0" topLeftCell="A8" workbookViewId="0">
      <selection activeCell="J16" sqref="J16"/>
    </sheetView>
  </sheetViews>
  <sheetFormatPr defaultColWidth="10.287037037037" defaultRowHeight="15" customHeight="1"/>
  <cols>
    <col min="1" max="9" width="14.287037037037" customWidth="1"/>
    <col min="10" max="10" width="34.287037037037" customWidth="1"/>
  </cols>
  <sheetData>
    <row r="1" ht="18.75" customHeight="1" spans="1:10">
      <c r="A1" s="142"/>
      <c r="B1" s="142"/>
      <c r="C1" s="142"/>
      <c r="D1" s="142"/>
      <c r="E1" s="142"/>
      <c r="F1" s="142"/>
      <c r="G1" s="142"/>
      <c r="H1" s="142"/>
      <c r="I1" s="142"/>
      <c r="J1" s="146" t="s">
        <v>278</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"单位名称："&amp;"梁河县医疗保障局"</f>
        <v>单位名称：梁河县医疗保障局</v>
      </c>
      <c r="B3" s="142"/>
      <c r="C3" s="142"/>
      <c r="D3" s="142"/>
      <c r="E3" s="142"/>
      <c r="F3" s="142"/>
      <c r="G3" s="142"/>
      <c r="H3" s="142"/>
      <c r="I3" s="142"/>
      <c r="J3" s="142"/>
    </row>
    <row r="4" ht="22.5" customHeight="1" spans="1:10">
      <c r="A4" s="144" t="s">
        <v>279</v>
      </c>
      <c r="B4" s="144" t="s">
        <v>280</v>
      </c>
      <c r="C4" s="144" t="s">
        <v>281</v>
      </c>
      <c r="D4" s="144" t="s">
        <v>282</v>
      </c>
      <c r="E4" s="144" t="s">
        <v>283</v>
      </c>
      <c r="F4" s="144" t="s">
        <v>284</v>
      </c>
      <c r="G4" s="144" t="s">
        <v>285</v>
      </c>
      <c r="H4" s="144" t="s">
        <v>286</v>
      </c>
      <c r="I4" s="144" t="s">
        <v>287</v>
      </c>
      <c r="J4" s="144" t="s">
        <v>288</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261</v>
      </c>
      <c r="B7" s="145" t="s">
        <v>289</v>
      </c>
      <c r="C7" s="145" t="s">
        <v>290</v>
      </c>
      <c r="D7" s="145" t="s">
        <v>291</v>
      </c>
      <c r="E7" s="145" t="s">
        <v>292</v>
      </c>
      <c r="F7" s="145" t="s">
        <v>293</v>
      </c>
      <c r="G7" s="144" t="s">
        <v>294</v>
      </c>
      <c r="H7" s="144" t="s">
        <v>295</v>
      </c>
      <c r="I7" s="145" t="s">
        <v>296</v>
      </c>
      <c r="J7" s="145" t="s">
        <v>297</v>
      </c>
    </row>
    <row r="8" ht="52.5" customHeight="1" outlineLevel="1" spans="1:10">
      <c r="A8" s="145" t="s">
        <v>298</v>
      </c>
      <c r="B8" s="145" t="s">
        <v>299</v>
      </c>
      <c r="C8" s="145" t="s">
        <v>290</v>
      </c>
      <c r="D8" s="145" t="s">
        <v>300</v>
      </c>
      <c r="E8" s="145" t="s">
        <v>301</v>
      </c>
      <c r="F8" s="145" t="s">
        <v>293</v>
      </c>
      <c r="G8" s="144" t="s">
        <v>302</v>
      </c>
      <c r="H8" s="144"/>
      <c r="I8" s="145" t="s">
        <v>303</v>
      </c>
      <c r="J8" s="145" t="s">
        <v>304</v>
      </c>
    </row>
    <row r="9" ht="52.5" customHeight="1" outlineLevel="1" spans="1:10">
      <c r="A9" s="145" t="s">
        <v>298</v>
      </c>
      <c r="B9" s="145" t="s">
        <v>299</v>
      </c>
      <c r="C9" s="145" t="s">
        <v>305</v>
      </c>
      <c r="D9" s="145" t="s">
        <v>306</v>
      </c>
      <c r="E9" s="145" t="s">
        <v>307</v>
      </c>
      <c r="F9" s="145" t="s">
        <v>293</v>
      </c>
      <c r="G9" s="144" t="s">
        <v>308</v>
      </c>
      <c r="H9" s="144"/>
      <c r="I9" s="145" t="s">
        <v>303</v>
      </c>
      <c r="J9" s="145" t="s">
        <v>309</v>
      </c>
    </row>
    <row r="10" ht="52.5" customHeight="1" outlineLevel="1" spans="1:10">
      <c r="A10" s="145" t="s">
        <v>298</v>
      </c>
      <c r="B10" s="145" t="s">
        <v>299</v>
      </c>
      <c r="C10" s="145" t="s">
        <v>305</v>
      </c>
      <c r="D10" s="145" t="s">
        <v>306</v>
      </c>
      <c r="E10" s="145" t="s">
        <v>310</v>
      </c>
      <c r="F10" s="145" t="s">
        <v>293</v>
      </c>
      <c r="G10" s="144" t="s">
        <v>311</v>
      </c>
      <c r="H10" s="144"/>
      <c r="I10" s="145" t="s">
        <v>303</v>
      </c>
      <c r="J10" s="145" t="s">
        <v>312</v>
      </c>
    </row>
    <row r="11" ht="52.5" customHeight="1" outlineLevel="1" spans="1:10">
      <c r="A11" s="145" t="s">
        <v>298</v>
      </c>
      <c r="B11" s="145" t="s">
        <v>299</v>
      </c>
      <c r="C11" s="145" t="s">
        <v>313</v>
      </c>
      <c r="D11" s="145" t="s">
        <v>314</v>
      </c>
      <c r="E11" s="145" t="s">
        <v>314</v>
      </c>
      <c r="F11" s="145" t="s">
        <v>315</v>
      </c>
      <c r="G11" s="144" t="s">
        <v>316</v>
      </c>
      <c r="H11" s="144" t="s">
        <v>317</v>
      </c>
      <c r="I11" s="145" t="s">
        <v>296</v>
      </c>
      <c r="J11" s="145" t="s">
        <v>314</v>
      </c>
    </row>
    <row r="12" ht="52.5" customHeight="1" outlineLevel="1" spans="1:10">
      <c r="A12" s="145" t="s">
        <v>276</v>
      </c>
      <c r="B12" s="145" t="s">
        <v>318</v>
      </c>
      <c r="C12" s="145" t="s">
        <v>290</v>
      </c>
      <c r="D12" s="145" t="s">
        <v>300</v>
      </c>
      <c r="E12" s="145" t="s">
        <v>301</v>
      </c>
      <c r="F12" s="145" t="s">
        <v>293</v>
      </c>
      <c r="G12" s="144" t="s">
        <v>302</v>
      </c>
      <c r="H12" s="144"/>
      <c r="I12" s="145" t="s">
        <v>303</v>
      </c>
      <c r="J12" s="145" t="s">
        <v>319</v>
      </c>
    </row>
    <row r="13" ht="52.5" customHeight="1" outlineLevel="1" spans="1:10">
      <c r="A13" s="145" t="s">
        <v>276</v>
      </c>
      <c r="B13" s="145" t="s">
        <v>318</v>
      </c>
      <c r="C13" s="145" t="s">
        <v>305</v>
      </c>
      <c r="D13" s="145" t="s">
        <v>306</v>
      </c>
      <c r="E13" s="145" t="s">
        <v>320</v>
      </c>
      <c r="F13" s="145" t="s">
        <v>293</v>
      </c>
      <c r="G13" s="144" t="s">
        <v>321</v>
      </c>
      <c r="H13" s="144"/>
      <c r="I13" s="145" t="s">
        <v>303</v>
      </c>
      <c r="J13" s="145" t="s">
        <v>320</v>
      </c>
    </row>
    <row r="14" ht="52.5" customHeight="1" outlineLevel="1" spans="1:10">
      <c r="A14" s="145" t="s">
        <v>276</v>
      </c>
      <c r="B14" s="145" t="s">
        <v>318</v>
      </c>
      <c r="C14" s="145" t="s">
        <v>305</v>
      </c>
      <c r="D14" s="145" t="s">
        <v>306</v>
      </c>
      <c r="E14" s="145" t="s">
        <v>322</v>
      </c>
      <c r="F14" s="145" t="s">
        <v>293</v>
      </c>
      <c r="G14" s="144" t="s">
        <v>323</v>
      </c>
      <c r="H14" s="144"/>
      <c r="I14" s="145" t="s">
        <v>303</v>
      </c>
      <c r="J14" s="145" t="s">
        <v>324</v>
      </c>
    </row>
    <row r="15" ht="52.5" customHeight="1" outlineLevel="1" spans="1:10">
      <c r="A15" s="145" t="s">
        <v>276</v>
      </c>
      <c r="B15" s="145" t="s">
        <v>318</v>
      </c>
      <c r="C15" s="145" t="s">
        <v>313</v>
      </c>
      <c r="D15" s="145" t="s">
        <v>314</v>
      </c>
      <c r="E15" s="145" t="s">
        <v>314</v>
      </c>
      <c r="F15" s="145" t="s">
        <v>315</v>
      </c>
      <c r="G15" s="144" t="s">
        <v>316</v>
      </c>
      <c r="H15" s="144" t="s">
        <v>317</v>
      </c>
      <c r="I15" s="145" t="s">
        <v>296</v>
      </c>
      <c r="J15" s="145" t="s">
        <v>314</v>
      </c>
    </row>
    <row r="16" ht="52.5" customHeight="1" outlineLevel="1" spans="1:10">
      <c r="A16" s="145" t="s">
        <v>272</v>
      </c>
      <c r="B16" s="145" t="s">
        <v>325</v>
      </c>
      <c r="C16" s="145" t="s">
        <v>290</v>
      </c>
      <c r="D16" s="145" t="s">
        <v>300</v>
      </c>
      <c r="E16" s="145" t="s">
        <v>326</v>
      </c>
      <c r="F16" s="145" t="s">
        <v>293</v>
      </c>
      <c r="G16" s="144" t="s">
        <v>327</v>
      </c>
      <c r="H16" s="144" t="s">
        <v>317</v>
      </c>
      <c r="I16" s="145" t="s">
        <v>296</v>
      </c>
      <c r="J16" s="145" t="s">
        <v>328</v>
      </c>
    </row>
    <row r="17" ht="52.5" customHeight="1" outlineLevel="1" spans="1:10">
      <c r="A17" s="145" t="s">
        <v>272</v>
      </c>
      <c r="B17" s="145" t="s">
        <v>325</v>
      </c>
      <c r="C17" s="145" t="s">
        <v>305</v>
      </c>
      <c r="D17" s="145" t="s">
        <v>306</v>
      </c>
      <c r="E17" s="145" t="s">
        <v>329</v>
      </c>
      <c r="F17" s="145" t="s">
        <v>315</v>
      </c>
      <c r="G17" s="144" t="s">
        <v>70</v>
      </c>
      <c r="H17" s="144" t="s">
        <v>330</v>
      </c>
      <c r="I17" s="145" t="s">
        <v>296</v>
      </c>
      <c r="J17" s="145" t="s">
        <v>331</v>
      </c>
    </row>
    <row r="18" ht="52.5" customHeight="1" outlineLevel="1" spans="1:10">
      <c r="A18" s="145" t="s">
        <v>272</v>
      </c>
      <c r="B18" s="145" t="s">
        <v>325</v>
      </c>
      <c r="C18" s="145" t="s">
        <v>305</v>
      </c>
      <c r="D18" s="145" t="s">
        <v>306</v>
      </c>
      <c r="E18" s="145" t="s">
        <v>332</v>
      </c>
      <c r="F18" s="145" t="s">
        <v>293</v>
      </c>
      <c r="G18" s="144" t="s">
        <v>327</v>
      </c>
      <c r="H18" s="144" t="s">
        <v>317</v>
      </c>
      <c r="I18" s="145" t="s">
        <v>296</v>
      </c>
      <c r="J18" s="145" t="s">
        <v>328</v>
      </c>
    </row>
    <row r="19" ht="52.5" customHeight="1" outlineLevel="1" spans="1:10">
      <c r="A19" s="145" t="s">
        <v>272</v>
      </c>
      <c r="B19" s="145" t="s">
        <v>325</v>
      </c>
      <c r="C19" s="145" t="s">
        <v>313</v>
      </c>
      <c r="D19" s="145" t="s">
        <v>314</v>
      </c>
      <c r="E19" s="145" t="s">
        <v>333</v>
      </c>
      <c r="F19" s="145" t="s">
        <v>315</v>
      </c>
      <c r="G19" s="144" t="s">
        <v>334</v>
      </c>
      <c r="H19" s="144" t="s">
        <v>317</v>
      </c>
      <c r="I19" s="145" t="s">
        <v>296</v>
      </c>
      <c r="J19" s="145" t="s">
        <v>335</v>
      </c>
    </row>
  </sheetData>
  <mergeCells count="8">
    <mergeCell ref="A2:J2"/>
    <mergeCell ref="A3:E3"/>
    <mergeCell ref="A7:A11"/>
    <mergeCell ref="A12:A15"/>
    <mergeCell ref="A16:A19"/>
    <mergeCell ref="B7:B11"/>
    <mergeCell ref="B12:B15"/>
    <mergeCell ref="B16:B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尹佳阳</cp:lastModifiedBy>
  <dcterms:created xsi:type="dcterms:W3CDTF">2026-02-12T02:40:00Z</dcterms:created>
  <dcterms:modified xsi:type="dcterms:W3CDTF">2026-04-01T08:21:48Z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829E825B9837420D8AC666D147A2EB39_13</vt:lpwstr>
  </property>
  <property fmtid="{D5CDD505-2E9C-101B-9397-08002B2CF9AE}" pid="3" name="KSOProductBuildVer">
    <vt:lpwstr>2052-10.8.0.6018</vt:lpwstr>
  </property>
</Properties>
</file>